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625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<sst xmlns="http://schemas.openxmlformats.org/spreadsheetml/2006/main" count="48" uniqueCount="34">
  <si>
    <t>ATM</t>
  </si>
  <si>
    <t>Pa</t>
  </si>
  <si>
    <t>degree</t>
  </si>
  <si>
    <t xml:space="preserve"> radian</t>
  </si>
  <si>
    <t>g</t>
  </si>
  <si>
    <t>m/s/s</t>
  </si>
  <si>
    <t>lb</t>
  </si>
  <si>
    <t>kg</t>
  </si>
  <si>
    <t>rope length</t>
  </si>
  <si>
    <t>m</t>
  </si>
  <si>
    <t>F2</t>
  </si>
  <si>
    <t>N</t>
  </si>
  <si>
    <t>i.e.</t>
  </si>
  <si>
    <t>F1</t>
  </si>
  <si>
    <t>lbf</t>
  </si>
  <si>
    <t>force ratio</t>
  </si>
  <si>
    <t>half</t>
  </si>
  <si>
    <t>theta</t>
  </si>
  <si>
    <t>radian</t>
  </si>
  <si>
    <t>transverse deflection</t>
  </si>
  <si>
    <t>cos theta</t>
  </si>
  <si>
    <t>1-cos theta</t>
  </si>
  <si>
    <t>motion of rope-end</t>
  </si>
  <si>
    <t>i.e</t>
  </si>
  <si>
    <t xml:space="preserve"> mm</t>
  </si>
  <si>
    <t>modulus of wire rope</t>
  </si>
  <si>
    <t>diam</t>
  </si>
  <si>
    <t>area</t>
  </si>
  <si>
    <t>m^2</t>
  </si>
  <si>
    <t>megabar</t>
  </si>
  <si>
    <t>force-scale</t>
  </si>
  <si>
    <t>relative extension</t>
  </si>
  <si>
    <t>stretch</t>
  </si>
  <si>
    <t>mm</t>
  </si>
</sst>
</file>

<file path=xl/styles.xml><?xml version="1.0" encoding="utf-8"?>
<styleSheet xmlns="http://schemas.openxmlformats.org/spreadsheetml/2006/main">
  <numFmts count="12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0"/>
    <numFmt numFmtId="51" formatCode="0.000E+00"/>
    <numFmt numFmtId="52" formatCode="0.000000"/>
    <numFmt numFmtId="53" formatCode="0.000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5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53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H25"/>
  <sheetViews>
    <sheetView tabSelected="1" zoomScaleSheetLayoutView="1" workbookViewId="0" topLeftCell="A1">
      <selection activeCell="K17" sqref="K17"/>
    </sheetView>
  </sheetViews>
  <sheetFormatPr defaultColWidth="9.00390625" defaultRowHeight="12.75"/>
  <cols>
    <col min="1" max="2" width="9.125" style="1" customWidth="1"/>
    <col min="3" max="3" width="21.125" style="1" customWidth="1"/>
    <col min="4" max="4" width="14.50390625" style="1" customWidth="1"/>
    <col min="5" max="5" width="9.125" style="1" customWidth="1"/>
    <col min="6" max="6" width="7.25390625" style="1" customWidth="1"/>
    <col min="7" max="7" width="11.25390625" style="1" customWidth="1"/>
    <col min="8" max="12" width="9.125" style="1" customWidth="1"/>
  </cols>
  <sheetData>
    <row r="1" spans="3:5" ht="13.5">
      <c r="C1" s="1" t="s">
        <v>0</v>
      </c>
      <c r="D1" s="1">
        <v>101325</v>
      </c>
      <c r="E1" s="1" t="s">
        <v>1</v>
      </c>
    </row>
    <row r="2" spans="3:5" ht="13.5">
      <c r="C2" s="1" t="s">
        <v>2</v>
      </c>
      <c r="D2" s="4">
        <f>PI()/180</f>
        <v>0.017453292519943295</v>
      </c>
      <c r="E2" s="1" t="s">
        <v>3</v>
      </c>
    </row>
    <row r="3" spans="3:5" ht="13.5">
      <c r="C3" s="1" t="s">
        <v>4</v>
      </c>
      <c r="D3" s="4">
        <v>9.8</v>
      </c>
      <c r="E3" s="1" t="s">
        <v>5</v>
      </c>
    </row>
    <row r="4" spans="3:5" ht="13.5">
      <c r="C4" s="1" t="s">
        <v>6</v>
      </c>
      <c r="D4" s="4">
        <f>1/2.2</f>
        <v>0.45454545454545453</v>
      </c>
      <c r="E4" s="1" t="s">
        <v>7</v>
      </c>
    </row>
    <row r="5" spans="3:5" ht="13.5">
      <c r="C5" s="1" t="s">
        <v>8</v>
      </c>
      <c r="D5" s="1">
        <v>20</v>
      </c>
      <c r="E5" s="1" t="s">
        <v>9</v>
      </c>
    </row>
    <row r="6" spans="3:8" ht="13.5">
      <c r="C6" s="1" t="s">
        <v>10</v>
      </c>
      <c r="D6" s="2">
        <f>G6*$D$4*$D$3</f>
        <v>17818.181818181816</v>
      </c>
      <c r="E6" s="1" t="s">
        <v>11</v>
      </c>
      <c r="F6" s="1" t="s">
        <v>12</v>
      </c>
      <c r="G6" s="1">
        <v>4000</v>
      </c>
      <c r="H6" s="1" t="s">
        <v>14</v>
      </c>
    </row>
    <row r="7" spans="3:8" ht="13.5">
      <c r="C7" s="1" t="s">
        <v>13</v>
      </c>
      <c r="D7" s="2">
        <f>G7*$D$4*$D$3</f>
        <v>890.909090909091</v>
      </c>
      <c r="E7" s="1" t="s">
        <v>11</v>
      </c>
      <c r="G7" s="1">
        <v>200</v>
      </c>
      <c r="H7" s="1" t="s">
        <v>14</v>
      </c>
    </row>
    <row r="9" spans="3:4" ht="13.5">
      <c r="C9" s="1" t="s">
        <v>15</v>
      </c>
      <c r="D9" s="1">
        <f>G7/G6</f>
        <v>0.05</v>
      </c>
    </row>
    <row r="10" spans="3:4" ht="13.5">
      <c r="C10" s="1" t="s">
        <v>16</v>
      </c>
      <c r="D10" s="1">
        <f>D9/2</f>
        <v>0.025</v>
      </c>
    </row>
    <row r="12" spans="3:8" ht="13.5">
      <c r="C12" s="1" t="s">
        <v>17</v>
      </c>
      <c r="D12" s="4">
        <f>ASIN(D10)</f>
        <v>0.02500260489936114</v>
      </c>
      <c r="E12" s="1" t="s">
        <v>18</v>
      </c>
      <c r="F12" s="1" t="s">
        <v>12</v>
      </c>
      <c r="G12" s="7">
        <f>D12/D2</f>
        <v>1.4325437375665075</v>
      </c>
      <c r="H12" s="1" t="s">
        <v>2</v>
      </c>
    </row>
    <row r="13" spans="3:5" ht="13.5">
      <c r="C13" s="1" t="s">
        <v>19</v>
      </c>
      <c r="D13" s="1">
        <f>SIN(D12)*D5/2</f>
        <v>0.25</v>
      </c>
      <c r="E13" s="1" t="s">
        <v>9</v>
      </c>
    </row>
    <row r="15" spans="3:4" ht="13.5">
      <c r="C15" s="1" t="s">
        <v>20</v>
      </c>
      <c r="D15" s="6">
        <f>COS(D12)</f>
        <v>0.9996874511566103</v>
      </c>
    </row>
    <row r="16" spans="3:7" ht="13.5">
      <c r="C16" s="1" t="s">
        <v>21</v>
      </c>
      <c r="D16" s="6">
        <f>1-D15</f>
        <v>0.000312548843389715</v>
      </c>
      <c r="F16" s="1" t="s">
        <v>12</v>
      </c>
      <c r="G16" s="5">
        <f>D16</f>
        <v>0.000312548843389715</v>
      </c>
    </row>
    <row r="17" spans="3:8" ht="13.5">
      <c r="C17" s="1" t="s">
        <v>22</v>
      </c>
      <c r="D17" s="6">
        <f>D16*D5</f>
        <v>0.0062509768677943</v>
      </c>
      <c r="E17" s="1" t="s">
        <v>9</v>
      </c>
      <c r="F17" s="1" t="s">
        <v>23</v>
      </c>
      <c r="G17" s="7">
        <f>D17*1000</f>
        <v>6.2509768677943</v>
      </c>
      <c r="H17" s="1" t="s">
        <v>24</v>
      </c>
    </row>
    <row r="20" spans="3:8" ht="13.5">
      <c r="C20" s="1" t="s">
        <v>25</v>
      </c>
      <c r="D20" s="1">
        <v>65000000000</v>
      </c>
      <c r="E20" s="1" t="s">
        <v>1</v>
      </c>
      <c r="F20" s="1" t="s">
        <v>12</v>
      </c>
      <c r="G20" s="7">
        <f>D20/D1/1000000</f>
        <v>0.6415001233654084</v>
      </c>
      <c r="H20" s="1" t="s">
        <v>29</v>
      </c>
    </row>
    <row r="21" spans="3:5" ht="13.5">
      <c r="C21" s="1" t="s">
        <v>26</v>
      </c>
      <c r="D21" s="1">
        <v>0.01</v>
      </c>
      <c r="E21" s="1" t="s">
        <v>9</v>
      </c>
    </row>
    <row r="22" spans="3:5" ht="13.5">
      <c r="C22" s="1" t="s">
        <v>27</v>
      </c>
      <c r="D22" s="3">
        <f>D21*D21*PI()/4</f>
        <v>7.853981633974483E-05</v>
      </c>
      <c r="E22" s="1" t="s">
        <v>28</v>
      </c>
    </row>
    <row r="23" spans="3:5" ht="13.5">
      <c r="C23" s="1" t="s">
        <v>30</v>
      </c>
      <c r="D23" s="8">
        <f>D22*D20</f>
        <v>5105088.062083414</v>
      </c>
      <c r="E23" s="1" t="s">
        <v>11</v>
      </c>
    </row>
    <row r="24" spans="3:7" ht="13.5">
      <c r="C24" s="1" t="s">
        <v>31</v>
      </c>
      <c r="D24" s="4">
        <f>D6/D23</f>
        <v>0.0034902790317215644</v>
      </c>
      <c r="F24" s="1" t="s">
        <v>12</v>
      </c>
      <c r="G24" s="5">
        <f>D24</f>
        <v>0.0034902790317215644</v>
      </c>
    </row>
    <row r="25" spans="3:8" ht="13.5">
      <c r="C25" s="1" t="s">
        <v>32</v>
      </c>
      <c r="D25" s="4">
        <f>D24*D5</f>
        <v>0.06980558063443129</v>
      </c>
      <c r="E25" s="1" t="s">
        <v>9</v>
      </c>
      <c r="F25" s="1" t="s">
        <v>23</v>
      </c>
      <c r="G25" s="7">
        <f>D25*1000</f>
        <v>69.8055806344313</v>
      </c>
      <c r="H25" s="1" t="s">
        <v>33</v>
      </c>
    </row>
    <row r="27" ht="13.5"/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2013-02-17T04:22:20Z</dcterms:created>
  <dcterms:modified xsi:type="dcterms:W3CDTF">2013-02-17T05:05:57Z</dcterms:modified>
  <cp:category/>
  <cp:version/>
  <cp:contentType/>
  <cp:contentStatus/>
</cp:coreProperties>
</file>