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035" activeTab="2"/>
  </bookViews>
  <sheets>
    <sheet name="dx" sheetId="1" r:id="rId1"/>
    <sheet name="dy" sheetId="2" r:id="rId2"/>
    <sheet name="x_dy" sheetId="3" r:id="rId3"/>
    <sheet name="arc-length" sheetId="4" r:id="rId4"/>
    <sheet name="ssExport" sheetId="5" r:id="rId5"/>
  </sheets>
  <definedNames>
    <definedName name="SHEET_TITLE" localSheetId="0">"dx"</definedName>
    <definedName name="SHEET_TITLE" localSheetId="1">"dy"</definedName>
    <definedName name="SHEET_TITLE" localSheetId="2">"x_dy"</definedName>
    <definedName name="SHEET_TITLE" localSheetId="3">"arc-length"</definedName>
    <definedName name="SHEET_TITLE" localSheetId="4">"ssExport"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<sst xmlns="http://schemas.openxmlformats.org/spreadsheetml/2006/main" count="1067" uniqueCount="39">
  <si>
    <t>contour wid</t>
  </si>
  <si>
    <t>arrow wid</t>
  </si>
  <si>
    <t>Control X</t>
  </si>
  <si>
    <t>Control Y</t>
  </si>
  <si>
    <t>tangent len</t>
  </si>
  <si>
    <t>arrow len</t>
  </si>
  <si>
    <t>Stotal</t>
  </si>
  <si>
    <t>steps:</t>
  </si>
  <si>
    <t>left</t>
  </si>
  <si>
    <t>head</t>
  </si>
  <si>
    <t>right</t>
  </si>
  <si>
    <t>index</t>
  </si>
  <si>
    <t>X index</t>
  </si>
  <si>
    <t>Y index</t>
  </si>
  <si>
    <t>X</t>
  </si>
  <si>
    <t>Y</t>
  </si>
  <si>
    <t>dX</t>
  </si>
  <si>
    <t>dY</t>
  </si>
  <si>
    <t>dS local</t>
  </si>
  <si>
    <t>dXnorm</t>
  </si>
  <si>
    <t>dYnorm</t>
  </si>
  <si>
    <t>Contour X</t>
  </si>
  <si>
    <t>Contour Y</t>
  </si>
  <si>
    <t>Tangent X</t>
  </si>
  <si>
    <t>Tangent Y</t>
  </si>
  <si>
    <t>Arrow X</t>
  </si>
  <si>
    <t>Arrow Y</t>
  </si>
  <si>
    <t>x</t>
  </si>
  <si>
    <t>control X</t>
  </si>
  <si>
    <t>control Y</t>
  </si>
  <si>
    <t>ymax</t>
  </si>
  <si>
    <t>unit step</t>
  </si>
  <si>
    <t>S desired</t>
  </si>
  <si>
    <t>S found</t>
  </si>
  <si>
    <t>interp</t>
  </si>
  <si>
    <t>deriv-arc-length</t>
  </si>
  <si>
    <t>deriv-dx</t>
  </si>
  <si>
    <t>deriv-dy</t>
  </si>
  <si>
    <t>deriv-x_dy</t>
  </si>
</sst>
</file>

<file path=xl/styles.xml><?xml version="1.0" encoding="utf-8"?>
<styleSheet xmlns="http://schemas.openxmlformats.org/spreadsheetml/2006/main">
  <numFmts count="9">
    <numFmt numFmtId="5" formatCode="$#,##0_);($#,##0)"/>
    <numFmt numFmtId="6" formatCode="$#,##0_);[Red]($#,##0)"/>
    <numFmt numFmtId="7" formatCode="$#,##0.00_);($#,##0.00)"/>
    <numFmt numFmtId="8" formatCode="$#,##0.00_);[Red]($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50" formatCode="0.000"/>
  </numFmts>
  <fonts count="3">
    <font>
      <sz val="10"/>
      <color indexed="8"/>
      <name val="Sans"/>
      <family val="0"/>
    </font>
    <font>
      <sz val="8"/>
      <color indexed="8"/>
      <name val="Sans"/>
      <family val="0"/>
    </font>
    <font>
      <i/>
      <sz val="10"/>
      <color indexed="8"/>
      <name val="Sans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5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848284"/>
      <rgbColor rgb="00D0D0D0"/>
      <rgbColor rgb="00C7C7C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control points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'dx'!$A$6:$D$7</c:f>
              <c:numCache/>
            </c:numRef>
          </c:xVal>
          <c:yVal>
            <c:numRef>
              <c:f>'dx'!$F$6:$I$7</c:f>
              <c:numCache/>
            </c:numRef>
          </c:yVal>
          <c:smooth val="0"/>
        </c:ser>
        <c:ser>
          <c:idx val="1"/>
          <c:order val="1"/>
          <c:tx>
            <c:v>main curve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'dx'!$O$41:$O$191</c:f>
              <c:numCache/>
            </c:numRef>
          </c:xVal>
          <c:yVal>
            <c:numRef>
              <c:f>'dx'!$P$41:$P$191</c:f>
              <c:numCache/>
            </c:numRef>
          </c:yVal>
          <c:smooth val="0"/>
        </c:ser>
        <c:ser>
          <c:idx val="2"/>
          <c:order val="2"/>
          <c:tx>
            <c:v>contours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'dx'!$V$13:$X$37</c:f>
              <c:strCache/>
            </c:strRef>
          </c:xVal>
          <c:yVal>
            <c:numRef>
              <c:f>'dx'!$Y$13:$AA$37</c:f>
              <c:numCache/>
            </c:numRef>
          </c:yVal>
          <c:smooth val="0"/>
        </c:ser>
        <c:ser>
          <c:idx val="3"/>
          <c:order val="3"/>
          <c:tx>
            <c:v>tangents</c:v>
          </c:tx>
          <c:spPr>
            <a:ln w="254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'dx'!$AB$13:$AD$37</c:f>
              <c:strCache/>
            </c:strRef>
          </c:xVal>
          <c:yVal>
            <c:numRef>
              <c:f>'dx'!$AE$13:$AG$37</c:f>
              <c:numCache/>
            </c:numRef>
          </c:yVal>
          <c:smooth val="0"/>
        </c:ser>
        <c:ser>
          <c:idx val="4"/>
          <c:order val="4"/>
          <c:tx>
            <c:v>arrows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'dx'!$AH$13:$AK$37</c:f>
              <c:strCache/>
            </c:strRef>
          </c:xVal>
          <c:yVal>
            <c:numRef>
              <c:f>'dx'!$AL$13:$AO$37</c:f>
              <c:numCache/>
            </c:numRef>
          </c:yVal>
          <c:smooth val="0"/>
        </c:ser>
        <c:axId val="58508995"/>
        <c:axId val="56818908"/>
      </c:scatterChart>
      <c:valAx>
        <c:axId val="58508995"/>
        <c:scaling>
          <c:orientation val="minMax"/>
          <c:max val="2.5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6818908"/>
        <c:crosses val="autoZero"/>
        <c:crossBetween val="midCat"/>
        <c:dispUnits/>
      </c:valAx>
      <c:valAx>
        <c:axId val="56818908"/>
        <c:scaling>
          <c:orientation val="minMax"/>
          <c:max val="2.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8508995"/>
        <c:crosses val="autoZero"/>
        <c:crossBetween val="midCat"/>
        <c:dispUnits/>
      </c:valAx>
      <c:spPr>
        <a:solidFill>
          <a:srgbClr val="D0D0D0"/>
        </a:solidFill>
      </c:spPr>
    </c:plotArea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control points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'dy'!$A$6:$D$7</c:f>
              <c:numCache/>
            </c:numRef>
          </c:xVal>
          <c:yVal>
            <c:numRef>
              <c:f>'dy'!$F$6:$I$7</c:f>
              <c:numCache/>
            </c:numRef>
          </c:yVal>
          <c:smooth val="0"/>
        </c:ser>
        <c:ser>
          <c:idx val="1"/>
          <c:order val="1"/>
          <c:tx>
            <c:v>main curve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'dy'!$O$41:$O$191</c:f>
              <c:numCache/>
            </c:numRef>
          </c:xVal>
          <c:yVal>
            <c:numRef>
              <c:f>'dy'!$P$41:$P$191</c:f>
              <c:numCache/>
            </c:numRef>
          </c:yVal>
          <c:smooth val="0"/>
        </c:ser>
        <c:ser>
          <c:idx val="2"/>
          <c:order val="2"/>
          <c:tx>
            <c:v>contours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'dy'!$V$13:$X$37</c:f>
              <c:strCache/>
            </c:strRef>
          </c:xVal>
          <c:yVal>
            <c:numRef>
              <c:f>'dy'!$Y$13:$AA$37</c:f>
              <c:numCache/>
            </c:numRef>
          </c:yVal>
          <c:smooth val="0"/>
        </c:ser>
        <c:ser>
          <c:idx val="3"/>
          <c:order val="3"/>
          <c:tx>
            <c:v>tangents</c:v>
          </c:tx>
          <c:spPr>
            <a:ln w="254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'dy'!$AB$13:$AD$37</c:f>
              <c:strCache/>
            </c:strRef>
          </c:xVal>
          <c:yVal>
            <c:numRef>
              <c:f>'dy'!$AE$13:$AG$37</c:f>
              <c:numCache/>
            </c:numRef>
          </c:yVal>
          <c:smooth val="0"/>
        </c:ser>
        <c:ser>
          <c:idx val="4"/>
          <c:order val="4"/>
          <c:tx>
            <c:v>arrows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'dy'!$AH$13:$AK$37</c:f>
              <c:strCache/>
            </c:strRef>
          </c:xVal>
          <c:yVal>
            <c:numRef>
              <c:f>'dy'!$AL$13:$AO$37</c:f>
              <c:numCache/>
            </c:numRef>
          </c:yVal>
          <c:smooth val="0"/>
        </c:ser>
        <c:axId val="41608125"/>
        <c:axId val="38928806"/>
      </c:scatterChart>
      <c:valAx>
        <c:axId val="41608125"/>
        <c:scaling>
          <c:orientation val="minMax"/>
          <c:max val="2.5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8928806"/>
        <c:crosses val="autoZero"/>
        <c:crossBetween val="midCat"/>
        <c:dispUnits/>
      </c:valAx>
      <c:valAx>
        <c:axId val="38928806"/>
        <c:scaling>
          <c:orientation val="minMax"/>
          <c:max val="2.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1608125"/>
        <c:crosses val="autoZero"/>
        <c:crossBetween val="midCat"/>
        <c:dispUnits/>
      </c:valAx>
      <c:spPr>
        <a:solidFill>
          <a:srgbClr val="D0D0D0"/>
        </a:solidFill>
      </c:spPr>
    </c:plotArea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control points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x_dy!$A$6:$D$7</c:f>
              <c:numCache/>
            </c:numRef>
          </c:xVal>
          <c:yVal>
            <c:numRef>
              <c:f>x_dy!$F$6:$I$7</c:f>
              <c:numCache/>
            </c:numRef>
          </c:yVal>
          <c:smooth val="0"/>
        </c:ser>
        <c:ser>
          <c:idx val="1"/>
          <c:order val="1"/>
          <c:tx>
            <c:v>main curve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x_dy!$O$89:$O$239</c:f>
              <c:numCache/>
            </c:numRef>
          </c:xVal>
          <c:yVal>
            <c:numRef>
              <c:f>x_dy!$P$89:$P$239</c:f>
              <c:numCache/>
            </c:numRef>
          </c:yVal>
          <c:smooth val="0"/>
        </c:ser>
        <c:ser>
          <c:idx val="2"/>
          <c:order val="2"/>
          <c:tx>
            <c:v>contours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x_dy!$V$13:$X$85</c:f>
              <c:strCache/>
            </c:strRef>
          </c:xVal>
          <c:yVal>
            <c:numRef>
              <c:f>x_dy!$Y$13:$AA$85</c:f>
              <c:numCache/>
            </c:numRef>
          </c:yVal>
          <c:smooth val="0"/>
        </c:ser>
        <c:ser>
          <c:idx val="3"/>
          <c:order val="3"/>
          <c:tx>
            <c:v>tangents</c:v>
          </c:tx>
          <c:spPr>
            <a:ln w="254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x_dy!$AB$13:$AD$85</c:f>
              <c:strCache/>
            </c:strRef>
          </c:xVal>
          <c:yVal>
            <c:numRef>
              <c:f>x_dy!$AE$13:$AG$85</c:f>
              <c:numCache/>
            </c:numRef>
          </c:yVal>
          <c:smooth val="0"/>
        </c:ser>
        <c:ser>
          <c:idx val="4"/>
          <c:order val="4"/>
          <c:tx>
            <c:v>arrows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x_dy!$AH$13:$AK$85</c:f>
              <c:strCache/>
            </c:strRef>
          </c:xVal>
          <c:yVal>
            <c:numRef>
              <c:f>x_dy!$AL$13:$AO$85</c:f>
              <c:numCache/>
            </c:numRef>
          </c:yVal>
          <c:smooth val="0"/>
        </c:ser>
        <c:axId val="14814935"/>
        <c:axId val="66225552"/>
      </c:scatterChart>
      <c:valAx>
        <c:axId val="14814935"/>
        <c:scaling>
          <c:orientation val="minMax"/>
          <c:max val="2.5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6225552"/>
        <c:crosses val="autoZero"/>
        <c:crossBetween val="midCat"/>
        <c:dispUnits/>
      </c:valAx>
      <c:valAx>
        <c:axId val="66225552"/>
        <c:scaling>
          <c:orientation val="minMax"/>
          <c:max val="2.5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4814935"/>
        <c:crosses val="autoZero"/>
        <c:crossBetween val="midCat"/>
        <c:dispUnits/>
      </c:valAx>
      <c:spPr>
        <a:solidFill>
          <a:srgbClr val="D0D0D0"/>
        </a:solidFill>
      </c:spPr>
    </c:plotArea>
    <c:plotVisOnly val="1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control points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'arc-length'!$A$6:$D$8</c:f>
              <c:numCache/>
            </c:numRef>
          </c:xVal>
          <c:yVal>
            <c:numRef>
              <c:f>'arc-length'!$F$6:$I$8</c:f>
              <c:numCache/>
            </c:numRef>
          </c:yVal>
          <c:smooth val="0"/>
        </c:ser>
        <c:ser>
          <c:idx val="1"/>
          <c:order val="1"/>
          <c:tx>
            <c:v>main curve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'arc-length'!$O$51:$O$201</c:f>
              <c:numCache/>
            </c:numRef>
          </c:xVal>
          <c:yVal>
            <c:numRef>
              <c:f>'arc-length'!$P$51:$P$201</c:f>
              <c:numCache/>
            </c:numRef>
          </c:yVal>
          <c:smooth val="0"/>
        </c:ser>
        <c:ser>
          <c:idx val="2"/>
          <c:order val="2"/>
          <c:tx>
            <c:v>contours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'arc-length'!$V$13:$X$43</c:f>
              <c:strCache/>
            </c:strRef>
          </c:xVal>
          <c:yVal>
            <c:numRef>
              <c:f>'arc-length'!$Y$13:$AA$43</c:f>
              <c:numCache/>
            </c:numRef>
          </c:yVal>
          <c:smooth val="0"/>
        </c:ser>
        <c:ser>
          <c:idx val="3"/>
          <c:order val="3"/>
          <c:tx>
            <c:v>tangents</c:v>
          </c:tx>
          <c:spPr>
            <a:ln w="254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'arc-length'!$AB$13:$AD$43</c:f>
              <c:strCache/>
            </c:strRef>
          </c:xVal>
          <c:yVal>
            <c:numRef>
              <c:f>'arc-length'!$AE$13:$AG$43</c:f>
              <c:numCache/>
            </c:numRef>
          </c:yVal>
          <c:smooth val="0"/>
        </c:ser>
        <c:ser>
          <c:idx val="4"/>
          <c:order val="4"/>
          <c:tx>
            <c:v>arrows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'arc-length'!$AH$13:$AK$43</c:f>
              <c:strCache/>
            </c:strRef>
          </c:xVal>
          <c:yVal>
            <c:numRef>
              <c:f>'arc-length'!$AL$13:$AO$43</c:f>
              <c:numCache/>
            </c:numRef>
          </c:yVal>
          <c:smooth val="0"/>
        </c:ser>
        <c:axId val="59159057"/>
        <c:axId val="62669466"/>
      </c:scatterChart>
      <c:valAx>
        <c:axId val="59159057"/>
        <c:scaling>
          <c:orientation val="minMax"/>
          <c:max val="2.5"/>
        </c:scaling>
        <c:axPos val="b"/>
        <c:title>
          <c:tx>
            <c:strRef>
              <c:f>x_dy!$A$4</c:f>
            </c:strRef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2669466"/>
        <c:crosses val="autoZero"/>
        <c:crossBetween val="midCat"/>
        <c:dispUnits/>
      </c:valAx>
      <c:valAx>
        <c:axId val="62669466"/>
        <c:scaling>
          <c:orientation val="minMax"/>
          <c:max val="2.5"/>
        </c:scaling>
        <c:axPos val="l"/>
        <c:title>
          <c:tx>
            <c:strRef>
              <c:f>x_dy!$F$4</c:f>
            </c:strRef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9159057"/>
        <c:crosses val="autoZero"/>
        <c:crossBetween val="midCat"/>
        <c:dispUnits/>
      </c:valAx>
      <c:spPr>
        <a:solidFill>
          <a:srgbClr val="D0D0D0"/>
        </a:solidFill>
      </c:spPr>
    </c:plotArea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485775</xdr:colOff>
      <xdr:row>1</xdr:row>
      <xdr:rowOff>104775</xdr:rowOff>
    </xdr:from>
    <xdr:to>
      <xdr:col>18</xdr:col>
      <xdr:colOff>533400</xdr:colOff>
      <xdr:row>35</xdr:row>
      <xdr:rowOff>66675</xdr:rowOff>
    </xdr:to>
    <xdr:graphicFrame>
      <xdr:nvGraphicFramePr>
        <xdr:cNvPr id="1" name="Chart 1"/>
        <xdr:cNvGraphicFramePr/>
      </xdr:nvGraphicFramePr>
      <xdr:xfrm>
        <a:off x="6753225" y="276225"/>
        <a:ext cx="6524625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228600</xdr:colOff>
      <xdr:row>1</xdr:row>
      <xdr:rowOff>152400</xdr:rowOff>
    </xdr:from>
    <xdr:to>
      <xdr:col>18</xdr:col>
      <xdr:colOff>161925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6496050" y="323850"/>
        <a:ext cx="655320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666750</xdr:colOff>
      <xdr:row>0</xdr:row>
      <xdr:rowOff>76200</xdr:rowOff>
    </xdr:from>
    <xdr:to>
      <xdr:col>26</xdr:col>
      <xdr:colOff>76200</xdr:colOff>
      <xdr:row>34</xdr:row>
      <xdr:rowOff>114300</xdr:rowOff>
    </xdr:to>
    <xdr:graphicFrame>
      <xdr:nvGraphicFramePr>
        <xdr:cNvPr id="1" name="Chart 1"/>
        <xdr:cNvGraphicFramePr/>
      </xdr:nvGraphicFramePr>
      <xdr:xfrm>
        <a:off x="11944350" y="76200"/>
        <a:ext cx="6524625" cy="586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295275</xdr:colOff>
      <xdr:row>1</xdr:row>
      <xdr:rowOff>57150</xdr:rowOff>
    </xdr:from>
    <xdr:to>
      <xdr:col>19</xdr:col>
      <xdr:colOff>304800</xdr:colOff>
      <xdr:row>35</xdr:row>
      <xdr:rowOff>57150</xdr:rowOff>
    </xdr:to>
    <xdr:graphicFrame>
      <xdr:nvGraphicFramePr>
        <xdr:cNvPr id="1" name="Chart 1"/>
        <xdr:cNvGraphicFramePr/>
      </xdr:nvGraphicFramePr>
      <xdr:xfrm>
        <a:off x="7439025" y="228600"/>
        <a:ext cx="6524625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91"/>
  <sheetViews>
    <sheetView zoomScaleSheetLayoutView="1" workbookViewId="0" topLeftCell="A1">
      <selection activeCell="I28" sqref="I28"/>
    </sheetView>
  </sheetViews>
  <sheetFormatPr defaultColWidth="9.00390625" defaultRowHeight="12.75"/>
  <cols>
    <col min="1" max="6" width="9.125" style="4" customWidth="1"/>
    <col min="7" max="7" width="9.25390625" style="4" bestFit="1" customWidth="1"/>
    <col min="8" max="11" width="9.125" style="4" customWidth="1"/>
    <col min="12" max="12" width="9.25390625" style="4" bestFit="1" customWidth="1"/>
    <col min="13" max="13" width="10.375" style="4" bestFit="1" customWidth="1"/>
    <col min="14" max="14" width="9.125" style="4" customWidth="1"/>
    <col min="15" max="15" width="9.625" style="4" customWidth="1"/>
    <col min="16" max="16" width="9.125" style="4" customWidth="1"/>
    <col min="17" max="17" width="10.125" style="4" customWidth="1"/>
    <col min="18" max="18" width="9.125" style="4" customWidth="1"/>
    <col min="19" max="19" width="9.625" style="4" customWidth="1"/>
    <col min="20" max="21" width="9.125" style="4" customWidth="1"/>
    <col min="22" max="22" width="9.25390625" style="4" bestFit="1" customWidth="1"/>
    <col min="23" max="23" width="9.625" style="4" customWidth="1"/>
    <col min="24" max="33" width="9.125" style="4" customWidth="1"/>
    <col min="34" max="34" width="11.125" style="4" customWidth="1"/>
    <col min="35" max="35" width="9.125" style="4" customWidth="1"/>
    <col min="36" max="36" width="9.875" style="4" customWidth="1"/>
    <col min="37" max="37" width="5.625" style="4" customWidth="1"/>
    <col min="38" max="38" width="9.625" style="4" customWidth="1"/>
    <col min="39" max="39" width="9.125" style="4" customWidth="1"/>
    <col min="40" max="40" width="10.25390625" style="4" customWidth="1"/>
    <col min="41" max="41" width="4.875" style="4" customWidth="1"/>
    <col min="42" max="256" width="9.125" style="4" customWidth="1"/>
  </cols>
  <sheetData>
    <row r="1" ht="13.5">
      <c r="I1" s="4" t="str">
        <f>"../img48/deriv-"&amp;SHEET_TITLE&amp;".png"</f>
        <v>../img48/deriv-dx.png</v>
      </c>
    </row>
    <row r="2" ht="13.5"/>
    <row r="3" ht="13.5"/>
    <row r="4" spans="16:20" ht="13.5">
      <c r="P4" s="3" t="s">
        <v>0</v>
      </c>
      <c r="Q4" s="4">
        <v>0.1</v>
      </c>
      <c r="S4" s="3" t="s">
        <v>1</v>
      </c>
      <c r="T4" s="4">
        <v>0.03</v>
      </c>
    </row>
    <row r="5" spans="1:20" ht="13.5">
      <c r="A5" s="4" t="s">
        <v>2</v>
      </c>
      <c r="F5" s="4" t="s">
        <v>3</v>
      </c>
      <c r="P5" s="3" t="s">
        <v>4</v>
      </c>
      <c r="Q5" s="4">
        <v>0.03</v>
      </c>
      <c r="S5" s="3" t="s">
        <v>5</v>
      </c>
      <c r="T5" s="4">
        <v>0.03</v>
      </c>
    </row>
    <row r="6" spans="1:9" ht="13.5">
      <c r="A6" s="4">
        <v>0.5</v>
      </c>
      <c r="B6" s="4">
        <v>0.5</v>
      </c>
      <c r="C6" s="4">
        <v>2.5</v>
      </c>
      <c r="D6" s="4">
        <v>2</v>
      </c>
      <c r="F6" s="4">
        <v>1</v>
      </c>
      <c r="G6" s="4">
        <v>2.18</v>
      </c>
      <c r="H6" s="4">
        <v>2</v>
      </c>
      <c r="I6" s="4">
        <v>1</v>
      </c>
    </row>
    <row r="7" spans="1:9" ht="13.5">
      <c r="A7" s="4">
        <v>2</v>
      </c>
      <c r="B7" s="4">
        <v>1.3</v>
      </c>
      <c r="C7" s="4">
        <v>2.5</v>
      </c>
      <c r="D7" s="4">
        <v>1.8</v>
      </c>
      <c r="F7" s="4">
        <v>1</v>
      </c>
      <c r="G7" s="4">
        <v>0</v>
      </c>
      <c r="H7" s="4">
        <v>0.8</v>
      </c>
      <c r="I7" s="4">
        <v>0.8</v>
      </c>
    </row>
    <row r="8" spans="1:9" ht="13.5">
      <c r="A8" s="4">
        <v>1.8</v>
      </c>
      <c r="B8" s="4">
        <v>0.8</v>
      </c>
      <c r="C8" s="4">
        <v>0.5</v>
      </c>
      <c r="D8" s="4">
        <v>0.5</v>
      </c>
      <c r="F8" s="4">
        <v>0.8</v>
      </c>
      <c r="G8" s="4">
        <v>0.8</v>
      </c>
      <c r="H8" s="4">
        <v>0.3</v>
      </c>
      <c r="I8" s="4">
        <v>1</v>
      </c>
    </row>
    <row r="9" spans="10:36" ht="13.5">
      <c r="J9" s="2"/>
      <c r="L9" s="4">
        <v>5</v>
      </c>
      <c r="AJ9" s="4">
        <v>0</v>
      </c>
    </row>
    <row r="10" spans="2:12" ht="13.5">
      <c r="B10" s="4" t="s">
        <v>6</v>
      </c>
      <c r="C10" s="2">
        <f>V191</f>
        <v>216.29239318486415</v>
      </c>
      <c r="E10" s="4" t="s">
        <v>7</v>
      </c>
      <c r="F10" s="4">
        <v>20</v>
      </c>
      <c r="L10" s="4" t="str">
        <f>L13</f>
        <v>=I13*0.5+0.25</v>
      </c>
    </row>
    <row r="11" spans="34:36" ht="13.5">
      <c r="AH11" s="4" t="s">
        <v>8</v>
      </c>
      <c r="AI11" s="4" t="s">
        <v>9</v>
      </c>
      <c r="AJ11" s="4" t="s">
        <v>10</v>
      </c>
    </row>
    <row r="12" spans="8:41" ht="13.5">
      <c r="H12" s="4" t="s">
        <v>11</v>
      </c>
      <c r="I12" s="4" t="s">
        <v>12</v>
      </c>
      <c r="J12" s="4" t="s">
        <v>13</v>
      </c>
      <c r="L12" s="4" t="s">
        <v>14</v>
      </c>
      <c r="M12" s="4" t="s">
        <v>15</v>
      </c>
      <c r="O12" s="4" t="s">
        <v>16</v>
      </c>
      <c r="P12" s="4" t="s">
        <v>17</v>
      </c>
      <c r="Q12" s="4" t="s">
        <v>18</v>
      </c>
      <c r="S12" s="4" t="s">
        <v>19</v>
      </c>
      <c r="T12" s="4" t="s">
        <v>20</v>
      </c>
      <c r="V12" s="4" t="s">
        <v>21</v>
      </c>
      <c r="Y12" s="4" t="s">
        <v>22</v>
      </c>
      <c r="AB12" s="4" t="s">
        <v>23</v>
      </c>
      <c r="AE12" s="4" t="s">
        <v>24</v>
      </c>
      <c r="AH12" s="2" t="s">
        <v>25</v>
      </c>
      <c r="AI12" s="2"/>
      <c r="AJ12" s="2"/>
      <c r="AK12" s="2"/>
      <c r="AL12" s="2" t="s">
        <v>26</v>
      </c>
      <c r="AM12" s="2"/>
      <c r="AN12" s="2"/>
      <c r="AO12" s="2"/>
    </row>
    <row r="13" spans="3:41" ht="13.5">
      <c r="C13" s="2"/>
      <c r="G13" s="2"/>
      <c r="H13" s="4">
        <v>0</v>
      </c>
      <c r="I13" s="4">
        <f>MOD(H13,$L$9)</f>
        <v>0</v>
      </c>
      <c r="J13" s="4">
        <f>INT(H13/$L$9)</f>
        <v>0</v>
      </c>
      <c r="L13" s="2">
        <f>I13*0.5+0.25</f>
        <v>0.25</v>
      </c>
      <c r="M13" s="2">
        <f>J13*0.5+0.25</f>
        <v>0.25</v>
      </c>
      <c r="O13" s="2">
        <v>0.3</v>
      </c>
      <c r="P13" s="2">
        <v>0</v>
      </c>
      <c r="Q13" s="2">
        <f>SQRT(O13*O13+P13*P13)</f>
        <v>0.3</v>
      </c>
      <c r="S13" s="2">
        <f>O13/$Q13</f>
        <v>1</v>
      </c>
      <c r="T13" s="2">
        <f>P13/$Q13</f>
        <v>0</v>
      </c>
      <c r="V13" s="4">
        <f>L13+$Q$4*T13</f>
        <v>0.25</v>
      </c>
      <c r="W13" s="4">
        <f>L13-$Q$4*T13</f>
        <v>0.25</v>
      </c>
      <c r="X13" s="4" t="s">
        <v>27</v>
      </c>
      <c r="Y13" s="4">
        <f>L13-$Q$4*S13</f>
        <v>0.15</v>
      </c>
      <c r="Z13" s="4">
        <f>L13+$Q$4*S13</f>
        <v>0.35</v>
      </c>
      <c r="AA13" s="4" t="s">
        <v>27</v>
      </c>
      <c r="AB13" s="4">
        <f>L13+$Q$5*S13</f>
        <v>0.28</v>
      </c>
      <c r="AC13" s="4">
        <f>L13-$Q$5*S13</f>
        <v>0.22</v>
      </c>
      <c r="AD13" s="4" t="s">
        <v>27</v>
      </c>
      <c r="AE13" s="4">
        <f>L13+$Q$5*T13</f>
        <v>0.25</v>
      </c>
      <c r="AF13" s="4">
        <f>L13-$Q$5*T13</f>
        <v>0.25</v>
      </c>
      <c r="AG13" s="4" t="s">
        <v>27</v>
      </c>
      <c r="AH13" s="2">
        <f>L13+$T$4*T13</f>
        <v>0.25</v>
      </c>
      <c r="AI13" s="2">
        <f>L13+$T$5*S13</f>
        <v>0.28</v>
      </c>
      <c r="AJ13" s="2">
        <f>L13-$T$4*T13</f>
        <v>0.25</v>
      </c>
      <c r="AK13" s="2" t="s">
        <v>27</v>
      </c>
      <c r="AL13" s="2">
        <f>L13-$T$4*S13</f>
        <v>0.22</v>
      </c>
      <c r="AM13" s="2">
        <f>L13+$T$5*T13</f>
        <v>0.25</v>
      </c>
      <c r="AN13" s="2">
        <f>L13+$T$4*S13</f>
        <v>0.28</v>
      </c>
      <c r="AO13" s="2" t="s">
        <v>27</v>
      </c>
    </row>
    <row r="14" spans="3:41" ht="13.5">
      <c r="C14" s="2"/>
      <c r="G14" s="2"/>
      <c r="H14" s="4">
        <f>H13+1</f>
        <v>1</v>
      </c>
      <c r="I14" s="4">
        <f>MOD(H14,$L$9)</f>
        <v>1</v>
      </c>
      <c r="J14" s="4">
        <f>INT(H14/$L$9)</f>
        <v>0</v>
      </c>
      <c r="L14" s="2">
        <f>I14*0.5+0.25</f>
        <v>0.75</v>
      </c>
      <c r="M14" s="2">
        <f>J14*0.5+0.25</f>
        <v>0.25</v>
      </c>
      <c r="O14" s="2">
        <f>O13</f>
        <v>0.3</v>
      </c>
      <c r="P14" s="2">
        <f>P13</f>
        <v>0</v>
      </c>
      <c r="Q14" s="2">
        <f>SQRT(O14*O14+P14*P14)</f>
        <v>0.3</v>
      </c>
      <c r="S14" s="2">
        <f>O14/$Q14</f>
        <v>1</v>
      </c>
      <c r="T14" s="2">
        <f>P14/$Q14</f>
        <v>0</v>
      </c>
      <c r="V14" s="4">
        <f>L14+$Q$4*T14</f>
        <v>0.75</v>
      </c>
      <c r="W14" s="4">
        <f>L14-$Q$4*T14</f>
        <v>0.75</v>
      </c>
      <c r="X14" s="4" t="s">
        <v>27</v>
      </c>
      <c r="Y14" s="4">
        <f>M14-$Q$4*S14</f>
        <v>0.15</v>
      </c>
      <c r="Z14" s="4">
        <f>M14+$Q$4*S14</f>
        <v>0.35</v>
      </c>
      <c r="AA14" s="4" t="s">
        <v>27</v>
      </c>
      <c r="AB14" s="4">
        <f>L14+$Q$5*S14</f>
        <v>0.78</v>
      </c>
      <c r="AC14" s="4">
        <f>L14-$Q$5*S14</f>
        <v>0.72</v>
      </c>
      <c r="AD14" s="4" t="s">
        <v>27</v>
      </c>
      <c r="AE14" s="4">
        <f>M14+$Q$5*T14</f>
        <v>0.25</v>
      </c>
      <c r="AF14" s="4">
        <f>M14-$Q$5*T14</f>
        <v>0.25</v>
      </c>
      <c r="AG14" s="4" t="s">
        <v>27</v>
      </c>
      <c r="AH14" s="2">
        <f>L14+$T$4*T14</f>
        <v>0.75</v>
      </c>
      <c r="AI14" s="2">
        <f>L14+$T$5*S14</f>
        <v>0.78</v>
      </c>
      <c r="AJ14" s="2">
        <f>L14-$T$4*T14</f>
        <v>0.75</v>
      </c>
      <c r="AK14" s="2" t="s">
        <v>27</v>
      </c>
      <c r="AL14" s="2">
        <f>M14-$T$4*S14</f>
        <v>0.22</v>
      </c>
      <c r="AM14" s="2">
        <f>M14+$T$5*T14</f>
        <v>0.25</v>
      </c>
      <c r="AN14" s="2">
        <f>M14+$T$4*S14</f>
        <v>0.28</v>
      </c>
      <c r="AO14" s="2" t="s">
        <v>27</v>
      </c>
    </row>
    <row r="15" spans="3:41" ht="13.5">
      <c r="C15" s="2"/>
      <c r="G15" s="2"/>
      <c r="H15" s="4">
        <f>H14+1</f>
        <v>2</v>
      </c>
      <c r="I15" s="4">
        <f>MOD(H15,$L$9)</f>
        <v>2</v>
      </c>
      <c r="J15" s="4">
        <f>INT(H15/$L$9)</f>
        <v>0</v>
      </c>
      <c r="L15" s="2">
        <f>I15*0.5+0.25</f>
        <v>1.25</v>
      </c>
      <c r="M15" s="2">
        <f>J15*0.5+0.25</f>
        <v>0.25</v>
      </c>
      <c r="O15" s="2">
        <f>O14</f>
        <v>0.3</v>
      </c>
      <c r="P15" s="2">
        <f>P14</f>
        <v>0</v>
      </c>
      <c r="Q15" s="2">
        <f>SQRT(O15*O15+P15*P15)</f>
        <v>0.3</v>
      </c>
      <c r="S15" s="2">
        <f>O15/$Q15</f>
        <v>1</v>
      </c>
      <c r="T15" s="2">
        <f>P15/$Q15</f>
        <v>0</v>
      </c>
      <c r="V15" s="4">
        <f>L15+$Q$4*T15</f>
        <v>1.25</v>
      </c>
      <c r="W15" s="4">
        <f>L15-$Q$4*T15</f>
        <v>1.25</v>
      </c>
      <c r="X15" s="4" t="s">
        <v>27</v>
      </c>
      <c r="Y15" s="4">
        <f>M15-$Q$4*S15</f>
        <v>0.15</v>
      </c>
      <c r="Z15" s="4">
        <f>M15+$Q$4*S15</f>
        <v>0.35</v>
      </c>
      <c r="AA15" s="4" t="s">
        <v>27</v>
      </c>
      <c r="AB15" s="4">
        <f>L15+$Q$5*S15</f>
        <v>1.28</v>
      </c>
      <c r="AC15" s="4">
        <f>L15-$Q$5*S15</f>
        <v>1.22</v>
      </c>
      <c r="AD15" s="4" t="s">
        <v>27</v>
      </c>
      <c r="AE15" s="4">
        <f>M15+$Q$5*T15</f>
        <v>0.25</v>
      </c>
      <c r="AF15" s="4">
        <f>M15-$Q$5*T15</f>
        <v>0.25</v>
      </c>
      <c r="AG15" s="4" t="s">
        <v>27</v>
      </c>
      <c r="AH15" s="2">
        <f>L15+$T$4*T15</f>
        <v>1.25</v>
      </c>
      <c r="AI15" s="2">
        <f>L15+$T$5*S15</f>
        <v>1.28</v>
      </c>
      <c r="AJ15" s="2">
        <f>L15-$T$4*T15</f>
        <v>1.25</v>
      </c>
      <c r="AK15" s="2" t="s">
        <v>27</v>
      </c>
      <c r="AL15" s="2">
        <f>M15-$T$4*S15</f>
        <v>0.22</v>
      </c>
      <c r="AM15" s="2">
        <f>M15+$T$5*T15</f>
        <v>0.25</v>
      </c>
      <c r="AN15" s="2">
        <f>M15+$T$4*S15</f>
        <v>0.28</v>
      </c>
      <c r="AO15" s="2" t="s">
        <v>27</v>
      </c>
    </row>
    <row r="16" spans="3:41" ht="13.5">
      <c r="C16" s="2"/>
      <c r="G16" s="2"/>
      <c r="H16" s="4">
        <f>H15+1</f>
        <v>3</v>
      </c>
      <c r="I16" s="4">
        <f>MOD(H16,$L$9)</f>
        <v>3</v>
      </c>
      <c r="J16" s="4">
        <f>INT(H16/$L$9)</f>
        <v>0</v>
      </c>
      <c r="L16" s="2">
        <f>I16*0.5+0.25</f>
        <v>1.75</v>
      </c>
      <c r="M16" s="2">
        <f>J16*0.5+0.25</f>
        <v>0.25</v>
      </c>
      <c r="O16" s="2">
        <f>O15</f>
        <v>0.3</v>
      </c>
      <c r="P16" s="2">
        <f>P15</f>
        <v>0</v>
      </c>
      <c r="Q16" s="2">
        <f>SQRT(O16*O16+P16*P16)</f>
        <v>0.3</v>
      </c>
      <c r="S16" s="2">
        <f>O16/$Q16</f>
        <v>1</v>
      </c>
      <c r="T16" s="2">
        <f>P16/$Q16</f>
        <v>0</v>
      </c>
      <c r="V16" s="4">
        <f>L16+$Q$4*T16</f>
        <v>1.75</v>
      </c>
      <c r="W16" s="4">
        <f>L16-$Q$4*T16</f>
        <v>1.75</v>
      </c>
      <c r="X16" s="4" t="s">
        <v>27</v>
      </c>
      <c r="Y16" s="4">
        <f>M16-$Q$4*S16</f>
        <v>0.15</v>
      </c>
      <c r="Z16" s="4">
        <f>M16+$Q$4*S16</f>
        <v>0.35</v>
      </c>
      <c r="AA16" s="4" t="s">
        <v>27</v>
      </c>
      <c r="AB16" s="4">
        <f>L16+$Q$5*S16</f>
        <v>1.78</v>
      </c>
      <c r="AC16" s="4">
        <f>L16-$Q$5*S16</f>
        <v>1.72</v>
      </c>
      <c r="AD16" s="4" t="s">
        <v>27</v>
      </c>
      <c r="AE16" s="4">
        <f>M16+$Q$5*T16</f>
        <v>0.25</v>
      </c>
      <c r="AF16" s="4">
        <f>M16-$Q$5*T16</f>
        <v>0.25</v>
      </c>
      <c r="AG16" s="4" t="s">
        <v>27</v>
      </c>
      <c r="AH16" s="2">
        <f>L16+$T$4*T16</f>
        <v>1.75</v>
      </c>
      <c r="AI16" s="2">
        <f>L16+$T$5*S16</f>
        <v>1.78</v>
      </c>
      <c r="AJ16" s="2">
        <f>L16-$T$4*T16</f>
        <v>1.75</v>
      </c>
      <c r="AK16" s="2" t="s">
        <v>27</v>
      </c>
      <c r="AL16" s="2">
        <f>M16-$T$4*S16</f>
        <v>0.22</v>
      </c>
      <c r="AM16" s="2">
        <f>M16+$T$5*T16</f>
        <v>0.25</v>
      </c>
      <c r="AN16" s="2">
        <f>M16+$T$4*S16</f>
        <v>0.28</v>
      </c>
      <c r="AO16" s="2" t="s">
        <v>27</v>
      </c>
    </row>
    <row r="17" spans="3:41" ht="13.5">
      <c r="C17" s="2"/>
      <c r="G17" s="2"/>
      <c r="H17" s="4">
        <f>H16+1</f>
        <v>4</v>
      </c>
      <c r="I17" s="4">
        <f>MOD(H17,$L$9)</f>
        <v>4</v>
      </c>
      <c r="J17" s="4">
        <f>INT(H17/$L$9)</f>
        <v>0</v>
      </c>
      <c r="L17" s="2">
        <f>I17*0.5+0.25</f>
        <v>2.25</v>
      </c>
      <c r="M17" s="2">
        <f>J17*0.5+0.25</f>
        <v>0.25</v>
      </c>
      <c r="O17" s="2">
        <f>O16</f>
        <v>0.3</v>
      </c>
      <c r="P17" s="2">
        <f>P16</f>
        <v>0</v>
      </c>
      <c r="Q17" s="2">
        <f>SQRT(O17*O17+P17*P17)</f>
        <v>0.3</v>
      </c>
      <c r="S17" s="2">
        <f>O17/$Q17</f>
        <v>1</v>
      </c>
      <c r="T17" s="2">
        <f>P17/$Q17</f>
        <v>0</v>
      </c>
      <c r="V17" s="4">
        <f>L17+$Q$4*T17</f>
        <v>2.25</v>
      </c>
      <c r="W17" s="4">
        <f>L17-$Q$4*T17</f>
        <v>2.25</v>
      </c>
      <c r="X17" s="4" t="s">
        <v>27</v>
      </c>
      <c r="Y17" s="4">
        <f>M17-$Q$4*S17</f>
        <v>0.15</v>
      </c>
      <c r="Z17" s="4">
        <f>M17+$Q$4*S17</f>
        <v>0.35</v>
      </c>
      <c r="AA17" s="4" t="s">
        <v>27</v>
      </c>
      <c r="AB17" s="4">
        <f>L17+$Q$5*S17</f>
        <v>2.28</v>
      </c>
      <c r="AC17" s="4">
        <f>L17-$Q$5*S17</f>
        <v>2.22</v>
      </c>
      <c r="AD17" s="4" t="s">
        <v>27</v>
      </c>
      <c r="AE17" s="4">
        <f>M17+$Q$5*T17</f>
        <v>0.25</v>
      </c>
      <c r="AF17" s="4">
        <f>M17-$Q$5*T17</f>
        <v>0.25</v>
      </c>
      <c r="AG17" s="4" t="s">
        <v>27</v>
      </c>
      <c r="AH17" s="2">
        <f>L17+$T$4*T17</f>
        <v>2.25</v>
      </c>
      <c r="AI17" s="2">
        <f>L17+$T$5*S17</f>
        <v>2.28</v>
      </c>
      <c r="AJ17" s="2">
        <f>L17-$T$4*T17</f>
        <v>2.25</v>
      </c>
      <c r="AK17" s="2" t="s">
        <v>27</v>
      </c>
      <c r="AL17" s="2">
        <f>M17-$T$4*S17</f>
        <v>0.22</v>
      </c>
      <c r="AM17" s="2">
        <f>M17+$T$5*T17</f>
        <v>0.25</v>
      </c>
      <c r="AN17" s="2">
        <f>M17+$T$4*S17</f>
        <v>0.28</v>
      </c>
      <c r="AO17" s="2" t="s">
        <v>27</v>
      </c>
    </row>
    <row r="18" spans="3:41" ht="13.5">
      <c r="C18" s="2"/>
      <c r="G18" s="2"/>
      <c r="H18" s="4">
        <f>H17+1</f>
        <v>5</v>
      </c>
      <c r="I18" s="4">
        <f>MOD(H18,$L$9)</f>
        <v>0</v>
      </c>
      <c r="J18" s="4">
        <f>INT(H18/$L$9)</f>
        <v>1</v>
      </c>
      <c r="L18" s="2">
        <f>I18*0.5+0.25</f>
        <v>0.25</v>
      </c>
      <c r="M18" s="2">
        <f>J18*0.5+0.25</f>
        <v>0.75</v>
      </c>
      <c r="O18" s="2">
        <f>O17</f>
        <v>0.3</v>
      </c>
      <c r="P18" s="2">
        <f>P17</f>
        <v>0</v>
      </c>
      <c r="Q18" s="2">
        <f>SQRT(O18*O18+P18*P18)</f>
        <v>0.3</v>
      </c>
      <c r="S18" s="2">
        <f>O18/$Q18</f>
        <v>1</v>
      </c>
      <c r="T18" s="2">
        <f>P18/$Q18</f>
        <v>0</v>
      </c>
      <c r="V18" s="4">
        <f>L18+$Q$4*T18</f>
        <v>0.25</v>
      </c>
      <c r="W18" s="4">
        <f>L18-$Q$4*T18</f>
        <v>0.25</v>
      </c>
      <c r="X18" s="4" t="s">
        <v>27</v>
      </c>
      <c r="Y18" s="4">
        <f>M18-$Q$4*S18</f>
        <v>0.65</v>
      </c>
      <c r="Z18" s="4">
        <f>M18+$Q$4*S18</f>
        <v>0.85</v>
      </c>
      <c r="AA18" s="4" t="s">
        <v>27</v>
      </c>
      <c r="AB18" s="4">
        <f>L18+$Q$5*S18</f>
        <v>0.28</v>
      </c>
      <c r="AC18" s="4">
        <f>L18-$Q$5*S18</f>
        <v>0.22</v>
      </c>
      <c r="AD18" s="4" t="s">
        <v>27</v>
      </c>
      <c r="AE18" s="4">
        <f>M18+$Q$5*T18</f>
        <v>0.75</v>
      </c>
      <c r="AF18" s="4">
        <f>M18-$Q$5*T18</f>
        <v>0.75</v>
      </c>
      <c r="AG18" s="4" t="s">
        <v>27</v>
      </c>
      <c r="AH18" s="2">
        <f>L18+$T$4*T18</f>
        <v>0.25</v>
      </c>
      <c r="AI18" s="2">
        <f>L18+$T$5*S18</f>
        <v>0.28</v>
      </c>
      <c r="AJ18" s="2">
        <f>L18-$T$4*T18</f>
        <v>0.25</v>
      </c>
      <c r="AK18" s="2" t="s">
        <v>27</v>
      </c>
      <c r="AL18" s="2">
        <f>M18-$T$4*S18</f>
        <v>0.72</v>
      </c>
      <c r="AM18" s="2">
        <f>M18+$T$5*T18</f>
        <v>0.75</v>
      </c>
      <c r="AN18" s="2">
        <f>M18+$T$4*S18</f>
        <v>0.78</v>
      </c>
      <c r="AO18" s="2" t="s">
        <v>27</v>
      </c>
    </row>
    <row r="19" spans="3:41" ht="13.5">
      <c r="C19" s="2"/>
      <c r="G19" s="2"/>
      <c r="H19" s="4">
        <f>H18+1</f>
        <v>6</v>
      </c>
      <c r="I19" s="4">
        <f>MOD(H19,$L$9)</f>
        <v>1</v>
      </c>
      <c r="J19" s="4">
        <f>INT(H19/$L$9)</f>
        <v>1</v>
      </c>
      <c r="L19" s="2">
        <f>I19*0.5+0.25</f>
        <v>0.75</v>
      </c>
      <c r="M19" s="2">
        <f>J19*0.5+0.25</f>
        <v>0.75</v>
      </c>
      <c r="O19" s="2">
        <f>O18</f>
        <v>0.3</v>
      </c>
      <c r="P19" s="2">
        <f>P18</f>
        <v>0</v>
      </c>
      <c r="Q19" s="2">
        <f>SQRT(O19*O19+P19*P19)</f>
        <v>0.3</v>
      </c>
      <c r="S19" s="2">
        <f>O19/$Q19</f>
        <v>1</v>
      </c>
      <c r="T19" s="2">
        <f>P19/$Q19</f>
        <v>0</v>
      </c>
      <c r="V19" s="4">
        <f>L19+$Q$4*T19</f>
        <v>0.75</v>
      </c>
      <c r="W19" s="4">
        <f>L19-$Q$4*T19</f>
        <v>0.75</v>
      </c>
      <c r="X19" s="4" t="s">
        <v>27</v>
      </c>
      <c r="Y19" s="4">
        <f>M19-$Q$4*S19</f>
        <v>0.65</v>
      </c>
      <c r="Z19" s="4">
        <f>M19+$Q$4*S19</f>
        <v>0.85</v>
      </c>
      <c r="AA19" s="4" t="s">
        <v>27</v>
      </c>
      <c r="AB19" s="4">
        <f>L19+$Q$5*S19</f>
        <v>0.78</v>
      </c>
      <c r="AC19" s="4">
        <f>L19-$Q$5*S19</f>
        <v>0.72</v>
      </c>
      <c r="AD19" s="4" t="s">
        <v>27</v>
      </c>
      <c r="AE19" s="4">
        <f>M19+$Q$5*T19</f>
        <v>0.75</v>
      </c>
      <c r="AF19" s="4">
        <f>M19-$Q$5*T19</f>
        <v>0.75</v>
      </c>
      <c r="AG19" s="4" t="s">
        <v>27</v>
      </c>
      <c r="AH19" s="2">
        <f>L19+$T$4*T19</f>
        <v>0.75</v>
      </c>
      <c r="AI19" s="2">
        <f>L19+$T$5*S19</f>
        <v>0.78</v>
      </c>
      <c r="AJ19" s="2">
        <f>L19-$T$4*T19</f>
        <v>0.75</v>
      </c>
      <c r="AK19" s="2" t="s">
        <v>27</v>
      </c>
      <c r="AL19" s="2">
        <f>M19-$T$4*S19</f>
        <v>0.72</v>
      </c>
      <c r="AM19" s="2">
        <f>M19+$T$5*T19</f>
        <v>0.75</v>
      </c>
      <c r="AN19" s="2">
        <f>M19+$T$4*S19</f>
        <v>0.78</v>
      </c>
      <c r="AO19" s="2" t="s">
        <v>27</v>
      </c>
    </row>
    <row r="20" spans="3:41" ht="13.5">
      <c r="C20" s="2"/>
      <c r="G20" s="2"/>
      <c r="H20" s="4">
        <f>H19+1</f>
        <v>7</v>
      </c>
      <c r="I20" s="4">
        <f>MOD(H20,$L$9)</f>
        <v>2</v>
      </c>
      <c r="J20" s="4">
        <f>INT(H20/$L$9)</f>
        <v>1</v>
      </c>
      <c r="L20" s="2">
        <f>I20*0.5+0.25</f>
        <v>1.25</v>
      </c>
      <c r="M20" s="2">
        <f>J20*0.5+0.25</f>
        <v>0.75</v>
      </c>
      <c r="O20" s="2">
        <f>O19</f>
        <v>0.3</v>
      </c>
      <c r="P20" s="2">
        <f>P19</f>
        <v>0</v>
      </c>
      <c r="Q20" s="2">
        <f>SQRT(O20*O20+P20*P20)</f>
        <v>0.3</v>
      </c>
      <c r="S20" s="2">
        <f>O20/$Q20</f>
        <v>1</v>
      </c>
      <c r="T20" s="2">
        <f>P20/$Q20</f>
        <v>0</v>
      </c>
      <c r="V20" s="4">
        <f>L20+$Q$4*T20</f>
        <v>1.25</v>
      </c>
      <c r="W20" s="4">
        <f>L20-$Q$4*T20</f>
        <v>1.25</v>
      </c>
      <c r="X20" s="4" t="s">
        <v>27</v>
      </c>
      <c r="Y20" s="4">
        <f>M20-$Q$4*S20</f>
        <v>0.65</v>
      </c>
      <c r="Z20" s="4">
        <f>M20+$Q$4*S20</f>
        <v>0.85</v>
      </c>
      <c r="AA20" s="4" t="s">
        <v>27</v>
      </c>
      <c r="AB20" s="4">
        <f>L20+$Q$5*S20</f>
        <v>1.28</v>
      </c>
      <c r="AC20" s="4">
        <f>L20-$Q$5*S20</f>
        <v>1.22</v>
      </c>
      <c r="AD20" s="4" t="s">
        <v>27</v>
      </c>
      <c r="AE20" s="4">
        <f>M20+$Q$5*T20</f>
        <v>0.75</v>
      </c>
      <c r="AF20" s="4">
        <f>M20-$Q$5*T20</f>
        <v>0.75</v>
      </c>
      <c r="AG20" s="4" t="s">
        <v>27</v>
      </c>
      <c r="AH20" s="2">
        <f>L20+$T$4*T20</f>
        <v>1.25</v>
      </c>
      <c r="AI20" s="2">
        <f>L20+$T$5*S20</f>
        <v>1.28</v>
      </c>
      <c r="AJ20" s="2">
        <f>L20-$T$4*T20</f>
        <v>1.25</v>
      </c>
      <c r="AK20" s="2" t="s">
        <v>27</v>
      </c>
      <c r="AL20" s="2">
        <f>M20-$T$4*S20</f>
        <v>0.72</v>
      </c>
      <c r="AM20" s="2">
        <f>M20+$T$5*T20</f>
        <v>0.75</v>
      </c>
      <c r="AN20" s="2">
        <f>M20+$T$4*S20</f>
        <v>0.78</v>
      </c>
      <c r="AO20" s="2" t="s">
        <v>27</v>
      </c>
    </row>
    <row r="21" spans="3:41" ht="13.5">
      <c r="C21" s="2"/>
      <c r="G21" s="2"/>
      <c r="H21" s="4">
        <f>H20+1</f>
        <v>8</v>
      </c>
      <c r="I21" s="4">
        <f>MOD(H21,$L$9)</f>
        <v>3</v>
      </c>
      <c r="J21" s="4">
        <f>INT(H21/$L$9)</f>
        <v>1</v>
      </c>
      <c r="L21" s="2">
        <f>I21*0.5+0.25</f>
        <v>1.75</v>
      </c>
      <c r="M21" s="2">
        <f>J21*0.5+0.25</f>
        <v>0.75</v>
      </c>
      <c r="O21" s="2">
        <f>O20</f>
        <v>0.3</v>
      </c>
      <c r="P21" s="2">
        <f>P20</f>
        <v>0</v>
      </c>
      <c r="Q21" s="2">
        <f>SQRT(O21*O21+P21*P21)</f>
        <v>0.3</v>
      </c>
      <c r="S21" s="2">
        <f>O21/$Q21</f>
        <v>1</v>
      </c>
      <c r="T21" s="2">
        <f>P21/$Q21</f>
        <v>0</v>
      </c>
      <c r="V21" s="4">
        <f>L21+$Q$4*T21</f>
        <v>1.75</v>
      </c>
      <c r="W21" s="4">
        <f>L21-$Q$4*T21</f>
        <v>1.75</v>
      </c>
      <c r="X21" s="4" t="s">
        <v>27</v>
      </c>
      <c r="Y21" s="4">
        <f>M21-$Q$4*S21</f>
        <v>0.65</v>
      </c>
      <c r="Z21" s="4">
        <f>M21+$Q$4*S21</f>
        <v>0.85</v>
      </c>
      <c r="AA21" s="4" t="s">
        <v>27</v>
      </c>
      <c r="AB21" s="4">
        <f>L21+$Q$5*S21</f>
        <v>1.78</v>
      </c>
      <c r="AC21" s="4">
        <f>L21-$Q$5*S21</f>
        <v>1.72</v>
      </c>
      <c r="AD21" s="4" t="s">
        <v>27</v>
      </c>
      <c r="AE21" s="4">
        <f>M21+$Q$5*T21</f>
        <v>0.75</v>
      </c>
      <c r="AF21" s="4">
        <f>M21-$Q$5*T21</f>
        <v>0.75</v>
      </c>
      <c r="AG21" s="4" t="s">
        <v>27</v>
      </c>
      <c r="AH21" s="2">
        <f>L21+$T$4*T21</f>
        <v>1.75</v>
      </c>
      <c r="AI21" s="2">
        <f>L21+$T$5*S21</f>
        <v>1.78</v>
      </c>
      <c r="AJ21" s="2">
        <f>L21-$T$4*T21</f>
        <v>1.75</v>
      </c>
      <c r="AK21" s="2" t="s">
        <v>27</v>
      </c>
      <c r="AL21" s="2">
        <f>M21-$T$4*S21</f>
        <v>0.72</v>
      </c>
      <c r="AM21" s="2">
        <f>M21+$T$5*T21</f>
        <v>0.75</v>
      </c>
      <c r="AN21" s="2">
        <f>M21+$T$4*S21</f>
        <v>0.78</v>
      </c>
      <c r="AO21" s="2" t="s">
        <v>27</v>
      </c>
    </row>
    <row r="22" spans="3:41" ht="13.5">
      <c r="C22" s="2"/>
      <c r="G22" s="2"/>
      <c r="H22" s="4">
        <f>H21+1</f>
        <v>9</v>
      </c>
      <c r="I22" s="4">
        <f>MOD(H22,$L$9)</f>
        <v>4</v>
      </c>
      <c r="J22" s="4">
        <f>INT(H22/$L$9)</f>
        <v>1</v>
      </c>
      <c r="L22" s="2">
        <f>I22*0.5+0.25</f>
        <v>2.25</v>
      </c>
      <c r="M22" s="2">
        <f>J22*0.5+0.25</f>
        <v>0.75</v>
      </c>
      <c r="O22" s="2">
        <f>O21</f>
        <v>0.3</v>
      </c>
      <c r="P22" s="2">
        <f>P21</f>
        <v>0</v>
      </c>
      <c r="Q22" s="2">
        <f>SQRT(O22*O22+P22*P22)</f>
        <v>0.3</v>
      </c>
      <c r="S22" s="2">
        <f>O22/$Q22</f>
        <v>1</v>
      </c>
      <c r="T22" s="2">
        <f>P22/$Q22</f>
        <v>0</v>
      </c>
      <c r="V22" s="4">
        <f>L22+$Q$4*T22</f>
        <v>2.25</v>
      </c>
      <c r="W22" s="4">
        <f>L22-$Q$4*T22</f>
        <v>2.25</v>
      </c>
      <c r="X22" s="4" t="s">
        <v>27</v>
      </c>
      <c r="Y22" s="4">
        <f>M22-$Q$4*S22</f>
        <v>0.65</v>
      </c>
      <c r="Z22" s="4">
        <f>M22+$Q$4*S22</f>
        <v>0.85</v>
      </c>
      <c r="AA22" s="4" t="s">
        <v>27</v>
      </c>
      <c r="AB22" s="4">
        <f>L22+$Q$5*S22</f>
        <v>2.28</v>
      </c>
      <c r="AC22" s="4">
        <f>L22-$Q$5*S22</f>
        <v>2.22</v>
      </c>
      <c r="AD22" s="4" t="s">
        <v>27</v>
      </c>
      <c r="AE22" s="4">
        <f>M22+$Q$5*T22</f>
        <v>0.75</v>
      </c>
      <c r="AF22" s="4">
        <f>M22-$Q$5*T22</f>
        <v>0.75</v>
      </c>
      <c r="AG22" s="4" t="s">
        <v>27</v>
      </c>
      <c r="AH22" s="2">
        <f>L22+$T$4*T22</f>
        <v>2.25</v>
      </c>
      <c r="AI22" s="2">
        <f>L22+$T$5*S22</f>
        <v>2.28</v>
      </c>
      <c r="AJ22" s="2">
        <f>L22-$T$4*T22</f>
        <v>2.25</v>
      </c>
      <c r="AK22" s="2" t="s">
        <v>27</v>
      </c>
      <c r="AL22" s="2">
        <f>M22-$T$4*S22</f>
        <v>0.72</v>
      </c>
      <c r="AM22" s="2">
        <f>M22+$T$5*T22</f>
        <v>0.75</v>
      </c>
      <c r="AN22" s="2">
        <f>M22+$T$4*S22</f>
        <v>0.78</v>
      </c>
      <c r="AO22" s="2" t="s">
        <v>27</v>
      </c>
    </row>
    <row r="23" spans="3:41" ht="13.5">
      <c r="C23" s="2"/>
      <c r="G23" s="2"/>
      <c r="H23" s="4">
        <f>H22+1</f>
        <v>10</v>
      </c>
      <c r="I23" s="4">
        <f>MOD(H23,$L$9)</f>
        <v>0</v>
      </c>
      <c r="J23" s="4">
        <f>INT(H23/$L$9)</f>
        <v>2</v>
      </c>
      <c r="L23" s="2">
        <f>I23*0.5+0.25</f>
        <v>0.25</v>
      </c>
      <c r="M23" s="2">
        <f>J23*0.5+0.25</f>
        <v>1.25</v>
      </c>
      <c r="O23" s="2">
        <f>O22</f>
        <v>0.3</v>
      </c>
      <c r="P23" s="2">
        <f>P22</f>
        <v>0</v>
      </c>
      <c r="Q23" s="2">
        <f>SQRT(O23*O23+P23*P23)</f>
        <v>0.3</v>
      </c>
      <c r="S23" s="2">
        <f>O23/$Q23</f>
        <v>1</v>
      </c>
      <c r="T23" s="2">
        <f>P23/$Q23</f>
        <v>0</v>
      </c>
      <c r="V23" s="4">
        <f>L23+$Q$4*T23</f>
        <v>0.25</v>
      </c>
      <c r="W23" s="4">
        <f>L23-$Q$4*T23</f>
        <v>0.25</v>
      </c>
      <c r="X23" s="4" t="s">
        <v>27</v>
      </c>
      <c r="Y23" s="4">
        <f>M23-$Q$4*S23</f>
        <v>1.15</v>
      </c>
      <c r="Z23" s="4">
        <f>M23+$Q$4*S23</f>
        <v>1.35</v>
      </c>
      <c r="AA23" s="4" t="s">
        <v>27</v>
      </c>
      <c r="AB23" s="4">
        <f>L23+$Q$5*S23</f>
        <v>0.28</v>
      </c>
      <c r="AC23" s="4">
        <f>L23-$Q$5*S23</f>
        <v>0.22</v>
      </c>
      <c r="AD23" s="4" t="s">
        <v>27</v>
      </c>
      <c r="AE23" s="4">
        <f>M23+$Q$5*T23</f>
        <v>1.25</v>
      </c>
      <c r="AF23" s="4">
        <f>M23-$Q$5*T23</f>
        <v>1.25</v>
      </c>
      <c r="AG23" s="4" t="s">
        <v>27</v>
      </c>
      <c r="AH23" s="2">
        <f>L23+$T$4*T23</f>
        <v>0.25</v>
      </c>
      <c r="AI23" s="2">
        <f>L23+$T$5*S23</f>
        <v>0.28</v>
      </c>
      <c r="AJ23" s="2">
        <f>L23-$T$4*T23</f>
        <v>0.25</v>
      </c>
      <c r="AK23" s="2" t="s">
        <v>27</v>
      </c>
      <c r="AL23" s="2">
        <f>M23-$T$4*S23</f>
        <v>1.22</v>
      </c>
      <c r="AM23" s="2">
        <f>M23+$T$5*T23</f>
        <v>1.25</v>
      </c>
      <c r="AN23" s="2">
        <f>M23+$T$4*S23</f>
        <v>1.28</v>
      </c>
      <c r="AO23" s="2" t="s">
        <v>27</v>
      </c>
    </row>
    <row r="24" spans="3:41" ht="13.5">
      <c r="C24" s="2"/>
      <c r="G24" s="2"/>
      <c r="H24" s="4">
        <f>H23+1</f>
        <v>11</v>
      </c>
      <c r="I24" s="4">
        <f>MOD(H24,$L$9)</f>
        <v>1</v>
      </c>
      <c r="J24" s="4">
        <f>INT(H24/$L$9)</f>
        <v>2</v>
      </c>
      <c r="L24" s="2">
        <f>I24*0.5+0.25</f>
        <v>0.75</v>
      </c>
      <c r="M24" s="2">
        <f>J24*0.5+0.25</f>
        <v>1.25</v>
      </c>
      <c r="O24" s="2">
        <f>O23</f>
        <v>0.3</v>
      </c>
      <c r="P24" s="2">
        <f>P23</f>
        <v>0</v>
      </c>
      <c r="Q24" s="2">
        <f>SQRT(O24*O24+P24*P24)</f>
        <v>0.3</v>
      </c>
      <c r="S24" s="2">
        <f>O24/$Q24</f>
        <v>1</v>
      </c>
      <c r="T24" s="2">
        <f>P24/$Q24</f>
        <v>0</v>
      </c>
      <c r="V24" s="4">
        <f>L24+$Q$4*T24</f>
        <v>0.75</v>
      </c>
      <c r="W24" s="4">
        <f>L24-$Q$4*T24</f>
        <v>0.75</v>
      </c>
      <c r="X24" s="4" t="s">
        <v>27</v>
      </c>
      <c r="Y24" s="4">
        <f>M24-$Q$4*S24</f>
        <v>1.15</v>
      </c>
      <c r="Z24" s="4">
        <f>M24+$Q$4*S24</f>
        <v>1.35</v>
      </c>
      <c r="AA24" s="4" t="s">
        <v>27</v>
      </c>
      <c r="AB24" s="4">
        <f>L24+$Q$5*S24</f>
        <v>0.78</v>
      </c>
      <c r="AC24" s="4">
        <f>L24-$Q$5*S24</f>
        <v>0.72</v>
      </c>
      <c r="AD24" s="4" t="s">
        <v>27</v>
      </c>
      <c r="AE24" s="4">
        <f>M24+$Q$5*T24</f>
        <v>1.25</v>
      </c>
      <c r="AF24" s="4">
        <f>M24-$Q$5*T24</f>
        <v>1.25</v>
      </c>
      <c r="AG24" s="4" t="s">
        <v>27</v>
      </c>
      <c r="AH24" s="2">
        <f>L24+$T$4*T24</f>
        <v>0.75</v>
      </c>
      <c r="AI24" s="2">
        <f>L24+$T$5*S24</f>
        <v>0.78</v>
      </c>
      <c r="AJ24" s="2">
        <f>L24-$T$4*T24</f>
        <v>0.75</v>
      </c>
      <c r="AK24" s="2" t="s">
        <v>27</v>
      </c>
      <c r="AL24" s="2">
        <f>M24-$T$4*S24</f>
        <v>1.22</v>
      </c>
      <c r="AM24" s="2">
        <f>M24+$T$5*T24</f>
        <v>1.25</v>
      </c>
      <c r="AN24" s="2">
        <f>M24+$T$4*S24</f>
        <v>1.28</v>
      </c>
      <c r="AO24" s="2" t="s">
        <v>27</v>
      </c>
    </row>
    <row r="25" spans="3:41" ht="13.5">
      <c r="C25" s="2"/>
      <c r="G25" s="2"/>
      <c r="H25" s="4">
        <f>H24+1</f>
        <v>12</v>
      </c>
      <c r="I25" s="4">
        <f>MOD(H25,$L$9)</f>
        <v>2</v>
      </c>
      <c r="J25" s="4">
        <f>INT(H25/$L$9)</f>
        <v>2</v>
      </c>
      <c r="L25" s="2">
        <f>I25*0.5+0.25</f>
        <v>1.25</v>
      </c>
      <c r="M25" s="2">
        <f>J25*0.5+0.25</f>
        <v>1.25</v>
      </c>
      <c r="O25" s="2">
        <f>O24</f>
        <v>0.3</v>
      </c>
      <c r="P25" s="2">
        <f>P24</f>
        <v>0</v>
      </c>
      <c r="Q25" s="2">
        <f>SQRT(O25*O25+P25*P25)</f>
        <v>0.3</v>
      </c>
      <c r="S25" s="2">
        <f>O25/$Q25</f>
        <v>1</v>
      </c>
      <c r="T25" s="2">
        <f>P25/$Q25</f>
        <v>0</v>
      </c>
      <c r="V25" s="4">
        <f>L25+$Q$4*T25</f>
        <v>1.25</v>
      </c>
      <c r="W25" s="4">
        <f>L25-$Q$4*T25</f>
        <v>1.25</v>
      </c>
      <c r="X25" s="4" t="s">
        <v>27</v>
      </c>
      <c r="Y25" s="4">
        <f>M25-$Q$4*S25</f>
        <v>1.15</v>
      </c>
      <c r="Z25" s="4">
        <f>M25+$Q$4*S25</f>
        <v>1.35</v>
      </c>
      <c r="AA25" s="4" t="s">
        <v>27</v>
      </c>
      <c r="AB25" s="4">
        <f>L25+$Q$5*S25</f>
        <v>1.28</v>
      </c>
      <c r="AC25" s="4">
        <f>L25-$Q$5*S25</f>
        <v>1.22</v>
      </c>
      <c r="AD25" s="4" t="s">
        <v>27</v>
      </c>
      <c r="AE25" s="4">
        <f>M25+$Q$5*T25</f>
        <v>1.25</v>
      </c>
      <c r="AF25" s="4">
        <f>M25-$Q$5*T25</f>
        <v>1.25</v>
      </c>
      <c r="AG25" s="4" t="s">
        <v>27</v>
      </c>
      <c r="AH25" s="2">
        <f>L25+$T$4*T25</f>
        <v>1.25</v>
      </c>
      <c r="AI25" s="2">
        <f>L25+$T$5*S25</f>
        <v>1.28</v>
      </c>
      <c r="AJ25" s="2">
        <f>L25-$T$4*T25</f>
        <v>1.25</v>
      </c>
      <c r="AK25" s="2" t="s">
        <v>27</v>
      </c>
      <c r="AL25" s="2">
        <f>M25-$T$4*S25</f>
        <v>1.22</v>
      </c>
      <c r="AM25" s="2">
        <f>M25+$T$5*T25</f>
        <v>1.25</v>
      </c>
      <c r="AN25" s="2">
        <f>M25+$T$4*S25</f>
        <v>1.28</v>
      </c>
      <c r="AO25" s="2" t="s">
        <v>27</v>
      </c>
    </row>
    <row r="26" spans="3:41" ht="13.5">
      <c r="C26" s="2"/>
      <c r="G26" s="2"/>
      <c r="H26" s="4">
        <f>H25+1</f>
        <v>13</v>
      </c>
      <c r="I26" s="4">
        <f>MOD(H26,$L$9)</f>
        <v>3</v>
      </c>
      <c r="J26" s="4">
        <f>INT(H26/$L$9)</f>
        <v>2</v>
      </c>
      <c r="L26" s="2">
        <f>I26*0.5+0.25</f>
        <v>1.75</v>
      </c>
      <c r="M26" s="2">
        <f>J26*0.5+0.25</f>
        <v>1.25</v>
      </c>
      <c r="O26" s="2">
        <f>O25</f>
        <v>0.3</v>
      </c>
      <c r="P26" s="2">
        <f>P25</f>
        <v>0</v>
      </c>
      <c r="Q26" s="2">
        <f>SQRT(O26*O26+P26*P26)</f>
        <v>0.3</v>
      </c>
      <c r="S26" s="2">
        <f>O26/$Q26</f>
        <v>1</v>
      </c>
      <c r="T26" s="2">
        <f>P26/$Q26</f>
        <v>0</v>
      </c>
      <c r="V26" s="4">
        <f>L26+$Q$4*T26</f>
        <v>1.75</v>
      </c>
      <c r="W26" s="4">
        <f>L26-$Q$4*T26</f>
        <v>1.75</v>
      </c>
      <c r="X26" s="4" t="s">
        <v>27</v>
      </c>
      <c r="Y26" s="4">
        <f>M26-$Q$4*S26</f>
        <v>1.15</v>
      </c>
      <c r="Z26" s="4">
        <f>M26+$Q$4*S26</f>
        <v>1.35</v>
      </c>
      <c r="AA26" s="4" t="s">
        <v>27</v>
      </c>
      <c r="AB26" s="4">
        <f>L26+$Q$5*S26</f>
        <v>1.78</v>
      </c>
      <c r="AC26" s="4">
        <f>L26-$Q$5*S26</f>
        <v>1.72</v>
      </c>
      <c r="AD26" s="4" t="s">
        <v>27</v>
      </c>
      <c r="AE26" s="4">
        <f>M26+$Q$5*T26</f>
        <v>1.25</v>
      </c>
      <c r="AF26" s="4">
        <f>M26-$Q$5*T26</f>
        <v>1.25</v>
      </c>
      <c r="AG26" s="4" t="s">
        <v>27</v>
      </c>
      <c r="AH26" s="2">
        <f>L26+$T$4*T26</f>
        <v>1.75</v>
      </c>
      <c r="AI26" s="2">
        <f>L26+$T$5*S26</f>
        <v>1.78</v>
      </c>
      <c r="AJ26" s="2">
        <f>L26-$T$4*T26</f>
        <v>1.75</v>
      </c>
      <c r="AK26" s="2" t="s">
        <v>27</v>
      </c>
      <c r="AL26" s="2">
        <f>M26-$T$4*S26</f>
        <v>1.22</v>
      </c>
      <c r="AM26" s="2">
        <f>M26+$T$5*T26</f>
        <v>1.25</v>
      </c>
      <c r="AN26" s="2">
        <f>M26+$T$4*S26</f>
        <v>1.28</v>
      </c>
      <c r="AO26" s="2" t="s">
        <v>27</v>
      </c>
    </row>
    <row r="27" spans="3:41" ht="13.5">
      <c r="C27" s="2"/>
      <c r="G27" s="2"/>
      <c r="H27" s="4">
        <f>H26+1</f>
        <v>14</v>
      </c>
      <c r="I27" s="4">
        <f>MOD(H27,$L$9)</f>
        <v>4</v>
      </c>
      <c r="J27" s="4">
        <f>INT(H27/$L$9)</f>
        <v>2</v>
      </c>
      <c r="L27" s="2">
        <f>I27*0.5+0.25</f>
        <v>2.25</v>
      </c>
      <c r="M27" s="2">
        <f>J27*0.5+0.25</f>
        <v>1.25</v>
      </c>
      <c r="O27" s="2">
        <f>O26</f>
        <v>0.3</v>
      </c>
      <c r="P27" s="2">
        <f>P26</f>
        <v>0</v>
      </c>
      <c r="Q27" s="2">
        <f>SQRT(O27*O27+P27*P27)</f>
        <v>0.3</v>
      </c>
      <c r="S27" s="2">
        <f>O27/$Q27</f>
        <v>1</v>
      </c>
      <c r="T27" s="2">
        <f>P27/$Q27</f>
        <v>0</v>
      </c>
      <c r="V27" s="4">
        <f>L27+$Q$4*T27</f>
        <v>2.25</v>
      </c>
      <c r="W27" s="4">
        <f>L27-$Q$4*T27</f>
        <v>2.25</v>
      </c>
      <c r="X27" s="4" t="s">
        <v>27</v>
      </c>
      <c r="Y27" s="4">
        <f>M27-$Q$4*S27</f>
        <v>1.15</v>
      </c>
      <c r="Z27" s="4">
        <f>M27+$Q$4*S27</f>
        <v>1.35</v>
      </c>
      <c r="AA27" s="4" t="s">
        <v>27</v>
      </c>
      <c r="AB27" s="4">
        <f>L27+$Q$5*S27</f>
        <v>2.28</v>
      </c>
      <c r="AC27" s="4">
        <f>L27-$Q$5*S27</f>
        <v>2.22</v>
      </c>
      <c r="AD27" s="4" t="s">
        <v>27</v>
      </c>
      <c r="AE27" s="4">
        <f>M27+$Q$5*T27</f>
        <v>1.25</v>
      </c>
      <c r="AF27" s="4">
        <f>M27-$Q$5*T27</f>
        <v>1.25</v>
      </c>
      <c r="AG27" s="4" t="s">
        <v>27</v>
      </c>
      <c r="AH27" s="2">
        <f>L27+$T$4*T27</f>
        <v>2.25</v>
      </c>
      <c r="AI27" s="2">
        <f>L27+$T$5*S27</f>
        <v>2.28</v>
      </c>
      <c r="AJ27" s="2">
        <f>L27-$T$4*T27</f>
        <v>2.25</v>
      </c>
      <c r="AK27" s="2" t="s">
        <v>27</v>
      </c>
      <c r="AL27" s="2">
        <f>M27-$T$4*S27</f>
        <v>1.22</v>
      </c>
      <c r="AM27" s="2">
        <f>M27+$T$5*T27</f>
        <v>1.25</v>
      </c>
      <c r="AN27" s="2">
        <f>M27+$T$4*S27</f>
        <v>1.28</v>
      </c>
      <c r="AO27" s="2" t="s">
        <v>27</v>
      </c>
    </row>
    <row r="28" spans="3:41" ht="13.5">
      <c r="C28" s="2"/>
      <c r="G28" s="2"/>
      <c r="H28" s="4">
        <f>H27+1</f>
        <v>15</v>
      </c>
      <c r="I28" s="4">
        <f>MOD(H28,$L$9)</f>
        <v>0</v>
      </c>
      <c r="J28" s="4">
        <f>INT(H28/$L$9)</f>
        <v>3</v>
      </c>
      <c r="L28" s="2">
        <f>I28*0.5+0.25</f>
        <v>0.25</v>
      </c>
      <c r="M28" s="2">
        <f>J28*0.5+0.25</f>
        <v>1.75</v>
      </c>
      <c r="O28" s="2">
        <f>O27</f>
        <v>0.3</v>
      </c>
      <c r="P28" s="2">
        <f>P27</f>
        <v>0</v>
      </c>
      <c r="Q28" s="2">
        <f>SQRT(O28*O28+P28*P28)</f>
        <v>0.3</v>
      </c>
      <c r="S28" s="2">
        <f>O28/$Q28</f>
        <v>1</v>
      </c>
      <c r="T28" s="2">
        <f>P28/$Q28</f>
        <v>0</v>
      </c>
      <c r="V28" s="4">
        <f>L28+$Q$4*T28</f>
        <v>0.25</v>
      </c>
      <c r="W28" s="4">
        <f>L28-$Q$4*T28</f>
        <v>0.25</v>
      </c>
      <c r="X28" s="4" t="s">
        <v>27</v>
      </c>
      <c r="Y28" s="4">
        <f>M28-$Q$4*S28</f>
        <v>1.65</v>
      </c>
      <c r="Z28" s="4">
        <f>M28+$Q$4*S28</f>
        <v>1.85</v>
      </c>
      <c r="AA28" s="4" t="s">
        <v>27</v>
      </c>
      <c r="AB28" s="4">
        <f>L28+$Q$5*S28</f>
        <v>0.28</v>
      </c>
      <c r="AC28" s="4">
        <f>L28-$Q$5*S28</f>
        <v>0.22</v>
      </c>
      <c r="AD28" s="4" t="s">
        <v>27</v>
      </c>
      <c r="AE28" s="4">
        <f>M28+$Q$5*T28</f>
        <v>1.75</v>
      </c>
      <c r="AF28" s="4">
        <f>M28-$Q$5*T28</f>
        <v>1.75</v>
      </c>
      <c r="AG28" s="4" t="s">
        <v>27</v>
      </c>
      <c r="AH28" s="2">
        <f>L28+$T$4*T28</f>
        <v>0.25</v>
      </c>
      <c r="AI28" s="2">
        <f>L28+$T$5*S28</f>
        <v>0.28</v>
      </c>
      <c r="AJ28" s="2">
        <f>L28-$T$4*T28</f>
        <v>0.25</v>
      </c>
      <c r="AK28" s="2" t="s">
        <v>27</v>
      </c>
      <c r="AL28" s="2">
        <f>M28-$T$4*S28</f>
        <v>1.72</v>
      </c>
      <c r="AM28" s="2">
        <f>M28+$T$5*T28</f>
        <v>1.75</v>
      </c>
      <c r="AN28" s="2">
        <f>M28+$T$4*S28</f>
        <v>1.78</v>
      </c>
      <c r="AO28" s="2" t="s">
        <v>27</v>
      </c>
    </row>
    <row r="29" spans="3:41" ht="13.5">
      <c r="C29" s="2"/>
      <c r="G29" s="2"/>
      <c r="H29" s="4">
        <f>H28+1</f>
        <v>16</v>
      </c>
      <c r="I29" s="4">
        <f>MOD(H29,$L$9)</f>
        <v>1</v>
      </c>
      <c r="J29" s="4">
        <f>INT(H29/$L$9)</f>
        <v>3</v>
      </c>
      <c r="L29" s="2">
        <f>I29*0.5+0.25</f>
        <v>0.75</v>
      </c>
      <c r="M29" s="2">
        <f>J29*0.5+0.25</f>
        <v>1.75</v>
      </c>
      <c r="O29" s="2">
        <f>O28</f>
        <v>0.3</v>
      </c>
      <c r="P29" s="2">
        <f>P28</f>
        <v>0</v>
      </c>
      <c r="Q29" s="2">
        <f>SQRT(O29*O29+P29*P29)</f>
        <v>0.3</v>
      </c>
      <c r="S29" s="2">
        <f>O29/$Q29</f>
        <v>1</v>
      </c>
      <c r="T29" s="2">
        <f>P29/$Q29</f>
        <v>0</v>
      </c>
      <c r="V29" s="4">
        <f>L29+$Q$4*T29</f>
        <v>0.75</v>
      </c>
      <c r="W29" s="4">
        <f>L29-$Q$4*T29</f>
        <v>0.75</v>
      </c>
      <c r="X29" s="4" t="s">
        <v>27</v>
      </c>
      <c r="Y29" s="4">
        <f>M29-$Q$4*S29</f>
        <v>1.65</v>
      </c>
      <c r="Z29" s="4">
        <f>M29+$Q$4*S29</f>
        <v>1.85</v>
      </c>
      <c r="AA29" s="4" t="s">
        <v>27</v>
      </c>
      <c r="AB29" s="4">
        <f>L29+$Q$5*S29</f>
        <v>0.78</v>
      </c>
      <c r="AC29" s="4">
        <f>L29-$Q$5*S29</f>
        <v>0.72</v>
      </c>
      <c r="AD29" s="4" t="s">
        <v>27</v>
      </c>
      <c r="AE29" s="4">
        <f>M29+$Q$5*T29</f>
        <v>1.75</v>
      </c>
      <c r="AF29" s="4">
        <f>M29-$Q$5*T29</f>
        <v>1.75</v>
      </c>
      <c r="AG29" s="4" t="s">
        <v>27</v>
      </c>
      <c r="AH29" s="2">
        <f>L29+$T$4*T29</f>
        <v>0.75</v>
      </c>
      <c r="AI29" s="2">
        <f>L29+$T$5*S29</f>
        <v>0.78</v>
      </c>
      <c r="AJ29" s="2">
        <f>L29-$T$4*T29</f>
        <v>0.75</v>
      </c>
      <c r="AK29" s="2" t="s">
        <v>27</v>
      </c>
      <c r="AL29" s="2">
        <f>M29-$T$4*S29</f>
        <v>1.72</v>
      </c>
      <c r="AM29" s="2">
        <f>M29+$T$5*T29</f>
        <v>1.75</v>
      </c>
      <c r="AN29" s="2">
        <f>M29+$T$4*S29</f>
        <v>1.78</v>
      </c>
      <c r="AO29" s="2" t="s">
        <v>27</v>
      </c>
    </row>
    <row r="30" spans="3:41" ht="13.5">
      <c r="C30" s="2"/>
      <c r="G30" s="2"/>
      <c r="H30" s="4">
        <f>H29+1</f>
        <v>17</v>
      </c>
      <c r="I30" s="4">
        <f>MOD(H30,$L$9)</f>
        <v>2</v>
      </c>
      <c r="J30" s="4">
        <f>INT(H30/$L$9)</f>
        <v>3</v>
      </c>
      <c r="L30" s="2">
        <f>I30*0.5+0.25</f>
        <v>1.25</v>
      </c>
      <c r="M30" s="2">
        <f>J30*0.5+0.25</f>
        <v>1.75</v>
      </c>
      <c r="O30" s="2">
        <f>O29</f>
        <v>0.3</v>
      </c>
      <c r="P30" s="2">
        <f>P29</f>
        <v>0</v>
      </c>
      <c r="Q30" s="2">
        <f>SQRT(O30*O30+P30*P30)</f>
        <v>0.3</v>
      </c>
      <c r="S30" s="2">
        <f>O30/$Q30</f>
        <v>1</v>
      </c>
      <c r="T30" s="2">
        <f>P30/$Q30</f>
        <v>0</v>
      </c>
      <c r="V30" s="4">
        <f>L30+$Q$4*T30</f>
        <v>1.25</v>
      </c>
      <c r="W30" s="4">
        <f>L30-$Q$4*T30</f>
        <v>1.25</v>
      </c>
      <c r="X30" s="4" t="s">
        <v>27</v>
      </c>
      <c r="Y30" s="4">
        <f>M30-$Q$4*S30</f>
        <v>1.65</v>
      </c>
      <c r="Z30" s="4">
        <f>M30+$Q$4*S30</f>
        <v>1.85</v>
      </c>
      <c r="AA30" s="4" t="s">
        <v>27</v>
      </c>
      <c r="AB30" s="4">
        <f>L30+$Q$5*S30</f>
        <v>1.28</v>
      </c>
      <c r="AC30" s="4">
        <f>L30-$Q$5*S30</f>
        <v>1.22</v>
      </c>
      <c r="AD30" s="4" t="s">
        <v>27</v>
      </c>
      <c r="AE30" s="4">
        <f>M30+$Q$5*T30</f>
        <v>1.75</v>
      </c>
      <c r="AF30" s="4">
        <f>M30-$Q$5*T30</f>
        <v>1.75</v>
      </c>
      <c r="AG30" s="4" t="s">
        <v>27</v>
      </c>
      <c r="AH30" s="2">
        <f>L30+$T$4*T30</f>
        <v>1.25</v>
      </c>
      <c r="AI30" s="2">
        <f>L30+$T$5*S30</f>
        <v>1.28</v>
      </c>
      <c r="AJ30" s="2">
        <f>L30-$T$4*T30</f>
        <v>1.25</v>
      </c>
      <c r="AK30" s="2" t="s">
        <v>27</v>
      </c>
      <c r="AL30" s="2">
        <f>M30-$T$4*S30</f>
        <v>1.72</v>
      </c>
      <c r="AM30" s="2">
        <f>M30+$T$5*T30</f>
        <v>1.75</v>
      </c>
      <c r="AN30" s="2">
        <f>M30+$T$4*S30</f>
        <v>1.78</v>
      </c>
      <c r="AO30" s="2" t="s">
        <v>27</v>
      </c>
    </row>
    <row r="31" spans="3:41" ht="13.5">
      <c r="C31" s="2"/>
      <c r="G31" s="2"/>
      <c r="H31" s="4">
        <f>H30+1</f>
        <v>18</v>
      </c>
      <c r="I31" s="4">
        <f>MOD(H31,$L$9)</f>
        <v>3</v>
      </c>
      <c r="J31" s="4">
        <f>INT(H31/$L$9)</f>
        <v>3</v>
      </c>
      <c r="L31" s="2">
        <f>I31*0.5+0.25</f>
        <v>1.75</v>
      </c>
      <c r="M31" s="2">
        <f>J31*0.5+0.25</f>
        <v>1.75</v>
      </c>
      <c r="O31" s="2">
        <f>O30</f>
        <v>0.3</v>
      </c>
      <c r="P31" s="2">
        <f>P30</f>
        <v>0</v>
      </c>
      <c r="Q31" s="2">
        <f>SQRT(O31*O31+P31*P31)</f>
        <v>0.3</v>
      </c>
      <c r="S31" s="2">
        <f>O31/$Q31</f>
        <v>1</v>
      </c>
      <c r="T31" s="2">
        <f>P31/$Q31</f>
        <v>0</v>
      </c>
      <c r="V31" s="4">
        <f>L31+$Q$4*T31</f>
        <v>1.75</v>
      </c>
      <c r="W31" s="4">
        <f>L31-$Q$4*T31</f>
        <v>1.75</v>
      </c>
      <c r="X31" s="4" t="s">
        <v>27</v>
      </c>
      <c r="Y31" s="4">
        <f>M31-$Q$4*S31</f>
        <v>1.65</v>
      </c>
      <c r="Z31" s="4">
        <f>M31+$Q$4*S31</f>
        <v>1.85</v>
      </c>
      <c r="AA31" s="4" t="s">
        <v>27</v>
      </c>
      <c r="AB31" s="4">
        <f>L31+$Q$5*S31</f>
        <v>1.78</v>
      </c>
      <c r="AC31" s="4">
        <f>L31-$Q$5*S31</f>
        <v>1.72</v>
      </c>
      <c r="AD31" s="4" t="s">
        <v>27</v>
      </c>
      <c r="AE31" s="4">
        <f>M31+$Q$5*T31</f>
        <v>1.75</v>
      </c>
      <c r="AF31" s="4">
        <f>M31-$Q$5*T31</f>
        <v>1.75</v>
      </c>
      <c r="AG31" s="4" t="s">
        <v>27</v>
      </c>
      <c r="AH31" s="2">
        <f>L31+$T$4*T31</f>
        <v>1.75</v>
      </c>
      <c r="AI31" s="2">
        <f>L31+$T$5*S31</f>
        <v>1.78</v>
      </c>
      <c r="AJ31" s="2">
        <f>L31-$T$4*T31</f>
        <v>1.75</v>
      </c>
      <c r="AK31" s="2" t="s">
        <v>27</v>
      </c>
      <c r="AL31" s="2">
        <f>M31-$T$4*S31</f>
        <v>1.72</v>
      </c>
      <c r="AM31" s="2">
        <f>M31+$T$5*T31</f>
        <v>1.75</v>
      </c>
      <c r="AN31" s="2">
        <f>M31+$T$4*S31</f>
        <v>1.78</v>
      </c>
      <c r="AO31" s="2" t="s">
        <v>27</v>
      </c>
    </row>
    <row r="32" spans="3:41" ht="13.5">
      <c r="C32" s="2"/>
      <c r="G32" s="2"/>
      <c r="H32" s="4">
        <f>H31+1</f>
        <v>19</v>
      </c>
      <c r="I32" s="4">
        <f>MOD(H32,$L$9)</f>
        <v>4</v>
      </c>
      <c r="J32" s="4">
        <f>INT(H32/$L$9)</f>
        <v>3</v>
      </c>
      <c r="L32" s="2">
        <f>I32*0.5+0.25</f>
        <v>2.25</v>
      </c>
      <c r="M32" s="2">
        <f>J32*0.5+0.25</f>
        <v>1.75</v>
      </c>
      <c r="O32" s="2">
        <f>O31</f>
        <v>0.3</v>
      </c>
      <c r="P32" s="2">
        <f>P31</f>
        <v>0</v>
      </c>
      <c r="Q32" s="2">
        <f>SQRT(O32*O32+P32*P32)</f>
        <v>0.3</v>
      </c>
      <c r="S32" s="2">
        <f>O32/$Q32</f>
        <v>1</v>
      </c>
      <c r="T32" s="2">
        <f>P32/$Q32</f>
        <v>0</v>
      </c>
      <c r="V32" s="4">
        <f>L32+$Q$4*T32</f>
        <v>2.25</v>
      </c>
      <c r="W32" s="4">
        <f>L32-$Q$4*T32</f>
        <v>2.25</v>
      </c>
      <c r="X32" s="4" t="s">
        <v>27</v>
      </c>
      <c r="Y32" s="4">
        <f>M32-$Q$4*S32</f>
        <v>1.65</v>
      </c>
      <c r="Z32" s="4">
        <f>M32+$Q$4*S32</f>
        <v>1.85</v>
      </c>
      <c r="AA32" s="4" t="s">
        <v>27</v>
      </c>
      <c r="AB32" s="4">
        <f>L32+$Q$5*S32</f>
        <v>2.28</v>
      </c>
      <c r="AC32" s="4">
        <f>L32-$Q$5*S32</f>
        <v>2.22</v>
      </c>
      <c r="AD32" s="4" t="s">
        <v>27</v>
      </c>
      <c r="AE32" s="4">
        <f>M32+$Q$5*T32</f>
        <v>1.75</v>
      </c>
      <c r="AF32" s="4">
        <f>M32-$Q$5*T32</f>
        <v>1.75</v>
      </c>
      <c r="AG32" s="4" t="s">
        <v>27</v>
      </c>
      <c r="AH32" s="2">
        <f>L32+$T$4*T32</f>
        <v>2.25</v>
      </c>
      <c r="AI32" s="2">
        <f>L32+$T$5*S32</f>
        <v>2.28</v>
      </c>
      <c r="AJ32" s="2">
        <f>L32-$T$4*T32</f>
        <v>2.25</v>
      </c>
      <c r="AK32" s="2" t="s">
        <v>27</v>
      </c>
      <c r="AL32" s="2">
        <f>M32-$T$4*S32</f>
        <v>1.72</v>
      </c>
      <c r="AM32" s="2">
        <f>M32+$T$5*T32</f>
        <v>1.75</v>
      </c>
      <c r="AN32" s="2">
        <f>M32+$T$4*S32</f>
        <v>1.78</v>
      </c>
      <c r="AO32" s="2" t="s">
        <v>27</v>
      </c>
    </row>
    <row r="33" spans="3:41" ht="13.5">
      <c r="C33" s="2"/>
      <c r="G33" s="2"/>
      <c r="H33" s="4">
        <f>H32+1</f>
        <v>20</v>
      </c>
      <c r="I33" s="4">
        <f>MOD(H33,$L$9)</f>
        <v>0</v>
      </c>
      <c r="J33" s="4">
        <f>INT(H33/$L$9)</f>
        <v>4</v>
      </c>
      <c r="L33" s="2">
        <f>I33*0.5+0.25</f>
        <v>0.25</v>
      </c>
      <c r="M33" s="2">
        <f>J33*0.5+0.25</f>
        <v>2.25</v>
      </c>
      <c r="O33" s="2">
        <f>O32</f>
        <v>0.3</v>
      </c>
      <c r="P33" s="2">
        <f>P32</f>
        <v>0</v>
      </c>
      <c r="Q33" s="2">
        <f>SQRT(O33*O33+P33*P33)</f>
        <v>0.3</v>
      </c>
      <c r="S33" s="2">
        <f>O33/$Q33</f>
        <v>1</v>
      </c>
      <c r="T33" s="2">
        <f>P33/$Q33</f>
        <v>0</v>
      </c>
      <c r="V33" s="4">
        <f>L33+$Q$4*T33</f>
        <v>0.25</v>
      </c>
      <c r="W33" s="4">
        <f>L33-$Q$4*T33</f>
        <v>0.25</v>
      </c>
      <c r="X33" s="4" t="s">
        <v>27</v>
      </c>
      <c r="Y33" s="4">
        <f>M33-$Q$4*S33</f>
        <v>2.15</v>
      </c>
      <c r="Z33" s="4">
        <f>M33+$Q$4*S33</f>
        <v>2.35</v>
      </c>
      <c r="AA33" s="4" t="s">
        <v>27</v>
      </c>
      <c r="AB33" s="4">
        <f>L33+$Q$5*S33</f>
        <v>0.28</v>
      </c>
      <c r="AC33" s="4">
        <f>L33-$Q$5*S33</f>
        <v>0.22</v>
      </c>
      <c r="AD33" s="4" t="s">
        <v>27</v>
      </c>
      <c r="AE33" s="4">
        <f>M33+$Q$5*T33</f>
        <v>2.25</v>
      </c>
      <c r="AF33" s="4">
        <f>M33-$Q$5*T33</f>
        <v>2.25</v>
      </c>
      <c r="AG33" s="4" t="s">
        <v>27</v>
      </c>
      <c r="AH33" s="2">
        <f>L33+$T$4*T33</f>
        <v>0.25</v>
      </c>
      <c r="AI33" s="2">
        <f>L33+$T$5*S33</f>
        <v>0.28</v>
      </c>
      <c r="AJ33" s="2">
        <f>L33-$T$4*T33</f>
        <v>0.25</v>
      </c>
      <c r="AK33" s="2" t="s">
        <v>27</v>
      </c>
      <c r="AL33" s="2">
        <f>M33-$T$4*S33</f>
        <v>2.22</v>
      </c>
      <c r="AM33" s="2">
        <f>M33+$T$5*T33</f>
        <v>2.25</v>
      </c>
      <c r="AN33" s="2">
        <f>M33+$T$4*S33</f>
        <v>2.28</v>
      </c>
      <c r="AO33" s="2" t="s">
        <v>27</v>
      </c>
    </row>
    <row r="34" spans="8:41" ht="13.5">
      <c r="H34" s="4">
        <f>H33+1</f>
        <v>21</v>
      </c>
      <c r="I34" s="4">
        <f>MOD(H34,$L$9)</f>
        <v>1</v>
      </c>
      <c r="J34" s="4">
        <f>INT(H34/$L$9)</f>
        <v>4</v>
      </c>
      <c r="L34" s="2">
        <f>I34*0.5+0.25</f>
        <v>0.75</v>
      </c>
      <c r="M34" s="2">
        <f>J34*0.5+0.25</f>
        <v>2.25</v>
      </c>
      <c r="O34" s="2">
        <f>O33</f>
        <v>0.3</v>
      </c>
      <c r="P34" s="2">
        <f>P33</f>
        <v>0</v>
      </c>
      <c r="Q34" s="2">
        <f>SQRT(O34*O34+P34*P34)</f>
        <v>0.3</v>
      </c>
      <c r="S34" s="2">
        <f>O34/$Q34</f>
        <v>1</v>
      </c>
      <c r="T34" s="2">
        <f>P34/$Q34</f>
        <v>0</v>
      </c>
      <c r="V34" s="4">
        <f>L34+$Q$4*T34</f>
        <v>0.75</v>
      </c>
      <c r="W34" s="4">
        <f>L34-$Q$4*T34</f>
        <v>0.75</v>
      </c>
      <c r="X34" s="4" t="s">
        <v>27</v>
      </c>
      <c r="Y34" s="4">
        <f>M34-$Q$4*S34</f>
        <v>2.15</v>
      </c>
      <c r="Z34" s="4">
        <f>M34+$Q$4*S34</f>
        <v>2.35</v>
      </c>
      <c r="AA34" s="4" t="s">
        <v>27</v>
      </c>
      <c r="AB34" s="4">
        <f>L34+$Q$5*S34</f>
        <v>0.78</v>
      </c>
      <c r="AC34" s="4">
        <f>L34-$Q$5*S34</f>
        <v>0.72</v>
      </c>
      <c r="AD34" s="4" t="s">
        <v>27</v>
      </c>
      <c r="AE34" s="4">
        <f>M34+$Q$5*T34</f>
        <v>2.25</v>
      </c>
      <c r="AF34" s="4">
        <f>M34-$Q$5*T34</f>
        <v>2.25</v>
      </c>
      <c r="AG34" s="4" t="s">
        <v>27</v>
      </c>
      <c r="AH34" s="2">
        <f>L34+$T$4*T34</f>
        <v>0.75</v>
      </c>
      <c r="AI34" s="2">
        <f>L34+$T$5*S34</f>
        <v>0.78</v>
      </c>
      <c r="AJ34" s="2">
        <f>L34-$T$4*T34</f>
        <v>0.75</v>
      </c>
      <c r="AK34" s="2" t="s">
        <v>27</v>
      </c>
      <c r="AL34" s="2">
        <f>M34-$T$4*S34</f>
        <v>2.22</v>
      </c>
      <c r="AM34" s="2">
        <f>M34+$T$5*T34</f>
        <v>2.25</v>
      </c>
      <c r="AN34" s="2">
        <f>M34+$T$4*S34</f>
        <v>2.28</v>
      </c>
      <c r="AO34" s="2" t="s">
        <v>27</v>
      </c>
    </row>
    <row r="35" spans="8:41" ht="13.5">
      <c r="H35" s="4">
        <f>H34+1</f>
        <v>22</v>
      </c>
      <c r="I35" s="4">
        <f>MOD(H35,$L$9)</f>
        <v>2</v>
      </c>
      <c r="J35" s="4">
        <f>INT(H35/$L$9)</f>
        <v>4</v>
      </c>
      <c r="L35" s="2">
        <f>I35*0.5+0.25</f>
        <v>1.25</v>
      </c>
      <c r="M35" s="2">
        <f>J35*0.5+0.25</f>
        <v>2.25</v>
      </c>
      <c r="O35" s="2">
        <f>O34</f>
        <v>0.3</v>
      </c>
      <c r="P35" s="2">
        <f>P34</f>
        <v>0</v>
      </c>
      <c r="Q35" s="2">
        <f>SQRT(O35*O35+P35*P35)</f>
        <v>0.3</v>
      </c>
      <c r="S35" s="2">
        <f>O35/$Q35</f>
        <v>1</v>
      </c>
      <c r="T35" s="2">
        <f>P35/$Q35</f>
        <v>0</v>
      </c>
      <c r="V35" s="4">
        <f>L35+$Q$4*T35</f>
        <v>1.25</v>
      </c>
      <c r="W35" s="4">
        <f>L35-$Q$4*T35</f>
        <v>1.25</v>
      </c>
      <c r="X35" s="4" t="s">
        <v>27</v>
      </c>
      <c r="Y35" s="4">
        <f>M35-$Q$4*S35</f>
        <v>2.15</v>
      </c>
      <c r="Z35" s="4">
        <f>M35+$Q$4*S35</f>
        <v>2.35</v>
      </c>
      <c r="AA35" s="4" t="s">
        <v>27</v>
      </c>
      <c r="AB35" s="4">
        <f>L35+$Q$5*S35</f>
        <v>1.28</v>
      </c>
      <c r="AC35" s="4">
        <f>L35-$Q$5*S35</f>
        <v>1.22</v>
      </c>
      <c r="AD35" s="4" t="s">
        <v>27</v>
      </c>
      <c r="AE35" s="4">
        <f>M35+$Q$5*T35</f>
        <v>2.25</v>
      </c>
      <c r="AF35" s="4">
        <f>M35-$Q$5*T35</f>
        <v>2.25</v>
      </c>
      <c r="AG35" s="4" t="s">
        <v>27</v>
      </c>
      <c r="AH35" s="2">
        <f>L35+$T$4*T35</f>
        <v>1.25</v>
      </c>
      <c r="AI35" s="2">
        <f>L35+$T$5*S35</f>
        <v>1.28</v>
      </c>
      <c r="AJ35" s="2">
        <f>L35-$T$4*T35</f>
        <v>1.25</v>
      </c>
      <c r="AK35" s="2" t="s">
        <v>27</v>
      </c>
      <c r="AL35" s="2">
        <f>M35-$T$4*S35</f>
        <v>2.22</v>
      </c>
      <c r="AM35" s="2">
        <f>M35+$T$5*T35</f>
        <v>2.25</v>
      </c>
      <c r="AN35" s="2">
        <f>M35+$T$4*S35</f>
        <v>2.28</v>
      </c>
      <c r="AO35" s="2" t="s">
        <v>27</v>
      </c>
    </row>
    <row r="36" spans="8:41" ht="13.5">
      <c r="H36" s="4">
        <f>H35+1</f>
        <v>23</v>
      </c>
      <c r="I36" s="4">
        <f>MOD(H36,$L$9)</f>
        <v>3</v>
      </c>
      <c r="J36" s="4">
        <f>INT(H36/$L$9)</f>
        <v>4</v>
      </c>
      <c r="L36" s="2">
        <f>I36*0.5+0.25</f>
        <v>1.75</v>
      </c>
      <c r="M36" s="2">
        <f>J36*0.5+0.25</f>
        <v>2.25</v>
      </c>
      <c r="O36" s="2">
        <f>O35</f>
        <v>0.3</v>
      </c>
      <c r="P36" s="2">
        <f>P35</f>
        <v>0</v>
      </c>
      <c r="Q36" s="2">
        <f>SQRT(O36*O36+P36*P36)</f>
        <v>0.3</v>
      </c>
      <c r="S36" s="2">
        <f>O36/$Q36</f>
        <v>1</v>
      </c>
      <c r="T36" s="2">
        <f>P36/$Q36</f>
        <v>0</v>
      </c>
      <c r="V36" s="4">
        <f>L36+$Q$4*T36</f>
        <v>1.75</v>
      </c>
      <c r="W36" s="4">
        <f>L36-$Q$4*T36</f>
        <v>1.75</v>
      </c>
      <c r="X36" s="4" t="s">
        <v>27</v>
      </c>
      <c r="Y36" s="4">
        <f>M36-$Q$4*S36</f>
        <v>2.15</v>
      </c>
      <c r="Z36" s="4">
        <f>M36+$Q$4*S36</f>
        <v>2.35</v>
      </c>
      <c r="AA36" s="4" t="s">
        <v>27</v>
      </c>
      <c r="AB36" s="4">
        <f>L36+$Q$5*S36</f>
        <v>1.78</v>
      </c>
      <c r="AC36" s="4">
        <f>L36-$Q$5*S36</f>
        <v>1.72</v>
      </c>
      <c r="AD36" s="4" t="s">
        <v>27</v>
      </c>
      <c r="AE36" s="4">
        <f>M36+$Q$5*T36</f>
        <v>2.25</v>
      </c>
      <c r="AF36" s="4">
        <f>M36-$Q$5*T36</f>
        <v>2.25</v>
      </c>
      <c r="AG36" s="4" t="s">
        <v>27</v>
      </c>
      <c r="AH36" s="2">
        <f>L36+$T$4*T36</f>
        <v>1.75</v>
      </c>
      <c r="AI36" s="2">
        <f>L36+$T$5*S36</f>
        <v>1.78</v>
      </c>
      <c r="AJ36" s="2">
        <f>L36-$T$4*T36</f>
        <v>1.75</v>
      </c>
      <c r="AK36" s="2" t="s">
        <v>27</v>
      </c>
      <c r="AL36" s="2">
        <f>M36-$T$4*S36</f>
        <v>2.22</v>
      </c>
      <c r="AM36" s="2">
        <f>M36+$T$5*T36</f>
        <v>2.25</v>
      </c>
      <c r="AN36" s="2">
        <f>M36+$T$4*S36</f>
        <v>2.28</v>
      </c>
      <c r="AO36" s="2" t="s">
        <v>27</v>
      </c>
    </row>
    <row r="37" spans="8:41" ht="13.5">
      <c r="H37" s="4">
        <f>H36+1</f>
        <v>24</v>
      </c>
      <c r="I37" s="4">
        <f>MOD(H37,$L$9)</f>
        <v>4</v>
      </c>
      <c r="J37" s="4">
        <f>INT(H37/$L$9)</f>
        <v>4</v>
      </c>
      <c r="L37" s="2">
        <f>I37*0.5+0.25</f>
        <v>2.25</v>
      </c>
      <c r="M37" s="2">
        <f>J37*0.5+0.25</f>
        <v>2.25</v>
      </c>
      <c r="O37" s="2">
        <f>O36</f>
        <v>0.3</v>
      </c>
      <c r="P37" s="2">
        <f>P36</f>
        <v>0</v>
      </c>
      <c r="Q37" s="2">
        <f>SQRT(O37*O37+P37*P37)</f>
        <v>0.3</v>
      </c>
      <c r="S37" s="2">
        <f>O37/$Q37</f>
        <v>1</v>
      </c>
      <c r="T37" s="2">
        <f>P37/$Q37</f>
        <v>0</v>
      </c>
      <c r="V37" s="4">
        <f>L37+$Q$4*T37</f>
        <v>2.25</v>
      </c>
      <c r="W37" s="4">
        <f>L37-$Q$4*T37</f>
        <v>2.25</v>
      </c>
      <c r="X37" s="4" t="s">
        <v>27</v>
      </c>
      <c r="Y37" s="4">
        <f>M37-$Q$4*S37</f>
        <v>2.15</v>
      </c>
      <c r="Z37" s="4">
        <f>M37+$Q$4*S37</f>
        <v>2.35</v>
      </c>
      <c r="AA37" s="4" t="s">
        <v>27</v>
      </c>
      <c r="AB37" s="4">
        <f>L37+$Q$5*S37</f>
        <v>2.28</v>
      </c>
      <c r="AC37" s="4">
        <f>L37-$Q$5*S37</f>
        <v>2.22</v>
      </c>
      <c r="AD37" s="4" t="s">
        <v>27</v>
      </c>
      <c r="AE37" s="4">
        <f>M37+$Q$5*T37</f>
        <v>2.25</v>
      </c>
      <c r="AF37" s="4">
        <f>M37-$Q$5*T37</f>
        <v>2.25</v>
      </c>
      <c r="AG37" s="4" t="s">
        <v>27</v>
      </c>
      <c r="AH37" s="2">
        <f>L37+$T$4*T37</f>
        <v>2.25</v>
      </c>
      <c r="AI37" s="2">
        <f>L37+$T$5*S37</f>
        <v>2.28</v>
      </c>
      <c r="AJ37" s="2">
        <f>L37-$T$4*T37</f>
        <v>2.25</v>
      </c>
      <c r="AK37" s="2" t="s">
        <v>27</v>
      </c>
      <c r="AL37" s="2">
        <f>M37-$T$4*S37</f>
        <v>2.22</v>
      </c>
      <c r="AM37" s="2">
        <f>M37+$T$5*T37</f>
        <v>2.25</v>
      </c>
      <c r="AN37" s="2">
        <f>M37+$T$4*S37</f>
        <v>2.28</v>
      </c>
      <c r="AO37" s="2" t="s">
        <v>27</v>
      </c>
    </row>
    <row r="38" ht="13.5">
      <c r="C38" s="4">
        <v>50</v>
      </c>
    </row>
    <row r="39" spans="5:10" ht="13.5">
      <c r="E39" s="4" t="s">
        <v>28</v>
      </c>
      <c r="J39" s="4" t="s">
        <v>29</v>
      </c>
    </row>
    <row r="40" spans="15:22" ht="13.5">
      <c r="O40" s="4" t="s">
        <v>14</v>
      </c>
      <c r="P40" s="4" t="s">
        <v>15</v>
      </c>
      <c r="R40" s="4" t="s">
        <v>16</v>
      </c>
      <c r="S40" s="4" t="s">
        <v>17</v>
      </c>
      <c r="T40" s="4" t="s">
        <v>18</v>
      </c>
      <c r="V40" s="4" t="s">
        <v>6</v>
      </c>
    </row>
    <row r="41" spans="1:23" ht="13.5">
      <c r="A41" s="4">
        <v>0</v>
      </c>
      <c r="B41" s="4">
        <f>A41/$C$38-C41</f>
        <v>0</v>
      </c>
      <c r="C41" s="4">
        <f>IF(B40=1,C40+1,C40)</f>
        <v>0</v>
      </c>
      <c r="E41" s="4">
        <f>OFFSET(A$6,$C41,0)</f>
        <v>0.5</v>
      </c>
      <c r="F41" s="4">
        <f>OFFSET(B$6,$C41,0)</f>
        <v>0.5</v>
      </c>
      <c r="G41" s="4">
        <f>OFFSET(C$6,$C41,0)</f>
        <v>2.5</v>
      </c>
      <c r="H41" s="4">
        <f>OFFSET(D$6,$C41,0)</f>
        <v>2</v>
      </c>
      <c r="J41" s="4">
        <f>OFFSET(F$6,$C41,0)</f>
        <v>1</v>
      </c>
      <c r="K41" s="4">
        <f>OFFSET(G$6,$C41,0)</f>
        <v>2.18</v>
      </c>
      <c r="L41" s="4">
        <f>OFFSET(H$6,$C41,0)</f>
        <v>2</v>
      </c>
      <c r="M41" s="4">
        <f>OFFSET(I$6,$C41,0)</f>
        <v>1</v>
      </c>
      <c r="O41" s="4">
        <f>(1-$B41)^3*$E41+3*(1-$B41)^2*$B41*$F41+3*(1-$B41)*$B41^2*$G41+$B41^3*$H41</f>
        <v>0.5</v>
      </c>
      <c r="P41" s="4">
        <f>(1-$B41)^3*$J41+3*(1-$B41)^2*$B41*$K41+3*(1-$B41)*$B41^2*$L41+$B41^3*$M41</f>
        <v>1</v>
      </c>
      <c r="R41" s="4">
        <f>3*(1-$B41)^2*($F41-$E41)+6*(1-$B41)*$B41*($G41-$F41)+3*$B41^2*($H41-$G41)</f>
        <v>0</v>
      </c>
      <c r="S41" s="4">
        <f>3*(1-$B41)^2*($K41-$J41)+6*(1-$B41)*$B41*($L41-$K41)+3*$B41^2*($M41-$L41)</f>
        <v>3.5400000000000005</v>
      </c>
      <c r="T41" s="2">
        <f>SQRT(R41*R41+S41*S41)</f>
        <v>3.5400000000000005</v>
      </c>
      <c r="V41" s="2">
        <v>0</v>
      </c>
      <c r="W41" s="2">
        <f>V41+(T41+T42)/2</f>
        <v>3.4627929696734925</v>
      </c>
    </row>
    <row r="42" spans="1:23" ht="13.5">
      <c r="A42" s="4">
        <f>A41+1</f>
        <v>1</v>
      </c>
      <c r="B42" s="4">
        <f>A42/$C$38-C42</f>
        <v>0.02</v>
      </c>
      <c r="C42" s="4">
        <f>IF(B41=1,C41+1,C41)</f>
        <v>0</v>
      </c>
      <c r="E42" s="4">
        <f>OFFSET(A$6,$C42,0)</f>
        <v>0.5</v>
      </c>
      <c r="F42" s="4">
        <f>OFFSET(B$6,$C42,0)</f>
        <v>0.5</v>
      </c>
      <c r="G42" s="4">
        <f>OFFSET(C$6,$C42,0)</f>
        <v>2.5</v>
      </c>
      <c r="H42" s="4">
        <f>OFFSET(D$6,$C42,0)</f>
        <v>2</v>
      </c>
      <c r="J42" s="4">
        <f>OFFSET(F$6,$C42,0)</f>
        <v>1</v>
      </c>
      <c r="K42" s="4">
        <f>OFFSET(G$6,$C42,0)</f>
        <v>2.18</v>
      </c>
      <c r="L42" s="4">
        <f>OFFSET(H$6,$C42,0)</f>
        <v>2</v>
      </c>
      <c r="M42" s="4">
        <f>OFFSET(I$6,$C42,0)</f>
        <v>1</v>
      </c>
      <c r="O42" s="4">
        <f>(1-$B42)^3*$E42+3*(1-$B42)^2*$B42*$F42+3*(1-$B42)*$B42^2*$G42+$B42^3*$H42</f>
        <v>0.502364</v>
      </c>
      <c r="P42" s="4">
        <f>(1-$B42)^3*$J42+3*(1-$B42)^2*$B42*$K42+3*(1-$B42)*$B42^2*$L42+$B42^3*$M42</f>
        <v>1.0691723199999998</v>
      </c>
      <c r="R42" s="4">
        <f>3*(1-$B42)^2*($F42-$E42)+6*(1-$B42)*$B42*($G42-$F42)+3*$B42^2*($H42-$G42)</f>
        <v>0.2346</v>
      </c>
      <c r="S42" s="4">
        <f>3*(1-$B42)^2*($K42-$J42)+6*(1-$B42)*$B42*($L42-$K42)+3*$B42^2*($M42-$L42)</f>
        <v>3.3774480000000007</v>
      </c>
      <c r="T42" s="2">
        <f>SQRT(R42*R42+S42*S42)</f>
        <v>3.3855859393469845</v>
      </c>
      <c r="V42" s="2">
        <f>W41</f>
        <v>3.4627929696734925</v>
      </c>
      <c r="W42" s="2">
        <f>V42+(T42+T43)/2</f>
        <v>6.779933619252983</v>
      </c>
    </row>
    <row r="43" spans="1:23" ht="13.5">
      <c r="A43" s="4">
        <f>A42+1</f>
        <v>2</v>
      </c>
      <c r="B43" s="4">
        <f>A43/$C$38-C43</f>
        <v>0.04</v>
      </c>
      <c r="C43" s="4">
        <f>IF(B42=1,C42+1,C42)</f>
        <v>0</v>
      </c>
      <c r="E43" s="4">
        <f>OFFSET(A$6,$C43,0)</f>
        <v>0.5</v>
      </c>
      <c r="F43" s="4">
        <f>OFFSET(B$6,$C43,0)</f>
        <v>0.5</v>
      </c>
      <c r="G43" s="4">
        <f>OFFSET(C$6,$C43,0)</f>
        <v>2.5</v>
      </c>
      <c r="H43" s="4">
        <f>OFFSET(D$6,$C43,0)</f>
        <v>2</v>
      </c>
      <c r="J43" s="4">
        <f>OFFSET(F$6,$C43,0)</f>
        <v>1</v>
      </c>
      <c r="K43" s="4">
        <f>OFFSET(G$6,$C43,0)</f>
        <v>2.18</v>
      </c>
      <c r="L43" s="4">
        <f>OFFSET(H$6,$C43,0)</f>
        <v>2</v>
      </c>
      <c r="M43" s="4">
        <f>OFFSET(I$6,$C43,0)</f>
        <v>1</v>
      </c>
      <c r="O43" s="4">
        <f>(1-$B43)^3*$E43+3*(1-$B43)^2*$B43*$F43+3*(1-$B43)*$B43^2*$G43+$B43^3*$H43</f>
        <v>0.509312</v>
      </c>
      <c r="P43" s="4">
        <f>(1-$B43)^3*$J43+3*(1-$B43)^2*$B43*$K43+3*(1-$B43)*$B43^2*$L43+$B43^3*$M43</f>
        <v>1.1351065599999999</v>
      </c>
      <c r="R43" s="4">
        <f>3*(1-$B43)^2*($F43-$E43)+6*(1-$B43)*$B43*($G43-$F43)+3*$B43^2*($H43-$G43)</f>
        <v>0.4584</v>
      </c>
      <c r="S43" s="4">
        <f>3*(1-$B43)^2*($K43-$J43)+6*(1-$B43)*$B43*($L43-$K43)+3*$B43^2*($M43-$L43)</f>
        <v>3.2161920000000004</v>
      </c>
      <c r="T43" s="2">
        <f>SQRT(R43*R43+S43*S43)</f>
        <v>3.248695359811997</v>
      </c>
      <c r="V43" s="2">
        <f>W42</f>
        <v>6.779933619252983</v>
      </c>
      <c r="W43" s="2">
        <f>V43+(T43+T44)/2</f>
        <v>9.968836507343084</v>
      </c>
    </row>
    <row r="44" spans="1:23" ht="13.5">
      <c r="A44" s="4">
        <f>A43+1</f>
        <v>3</v>
      </c>
      <c r="B44" s="4">
        <f>A44/$C$38-C44</f>
        <v>0.06</v>
      </c>
      <c r="C44" s="4">
        <f>IF(B43=1,C43+1,C43)</f>
        <v>0</v>
      </c>
      <c r="E44" s="4">
        <f>OFFSET(A$6,$C44,0)</f>
        <v>0.5</v>
      </c>
      <c r="F44" s="4">
        <f>OFFSET(B$6,$C44,0)</f>
        <v>0.5</v>
      </c>
      <c r="G44" s="4">
        <f>OFFSET(C$6,$C44,0)</f>
        <v>2.5</v>
      </c>
      <c r="H44" s="4">
        <f>OFFSET(D$6,$C44,0)</f>
        <v>2</v>
      </c>
      <c r="J44" s="4">
        <f>OFFSET(F$6,$C44,0)</f>
        <v>1</v>
      </c>
      <c r="K44" s="4">
        <f>OFFSET(G$6,$C44,0)</f>
        <v>2.18</v>
      </c>
      <c r="L44" s="4">
        <f>OFFSET(H$6,$C44,0)</f>
        <v>2</v>
      </c>
      <c r="M44" s="4">
        <f>OFFSET(I$6,$C44,0)</f>
        <v>1</v>
      </c>
      <c r="O44" s="4">
        <f>(1-$B44)^3*$E44+3*(1-$B44)^2*$B44*$F44+3*(1-$B44)*$B44^2*$G44+$B44^3*$H44</f>
        <v>0.5206279999999999</v>
      </c>
      <c r="P44" s="4">
        <f>(1-$B44)^3*$J44+3*(1-$B44)^2*$B44*$K44+3*(1-$B44)*$B44^2*$L44+$B44^3*$M44</f>
        <v>1.19782864</v>
      </c>
      <c r="R44" s="4">
        <f>3*(1-$B44)^2*($F44-$E44)+6*(1-$B44)*$B44*($G44-$F44)+3*$B44^2*($H44-$G44)</f>
        <v>0.6714</v>
      </c>
      <c r="S44" s="4">
        <f>3*(1-$B44)^2*($K44-$J44)+6*(1-$B44)*$B44*($L44-$K44)+3*$B44^2*($M44-$L44)</f>
        <v>3.056232</v>
      </c>
      <c r="T44" s="2">
        <f>SQRT(R44*R44+S44*S44)</f>
        <v>3.129110416368205</v>
      </c>
      <c r="V44" s="2">
        <f>W43</f>
        <v>9.968836507343084</v>
      </c>
      <c r="W44" s="2">
        <f>V44+(T44+T45)/2</f>
        <v>13.046590089388328</v>
      </c>
    </row>
    <row r="45" spans="1:23" ht="13.5">
      <c r="A45" s="4">
        <f>A44+1</f>
        <v>4</v>
      </c>
      <c r="B45" s="4">
        <f>A45/$C$38-C45</f>
        <v>0.08</v>
      </c>
      <c r="C45" s="4">
        <f>IF(B44=1,C44+1,C44)</f>
        <v>0</v>
      </c>
      <c r="E45" s="4">
        <f>OFFSET(A$6,$C45,0)</f>
        <v>0.5</v>
      </c>
      <c r="F45" s="4">
        <f>OFFSET(B$6,$C45,0)</f>
        <v>0.5</v>
      </c>
      <c r="G45" s="4">
        <f>OFFSET(C$6,$C45,0)</f>
        <v>2.5</v>
      </c>
      <c r="H45" s="4">
        <f>OFFSET(D$6,$C45,0)</f>
        <v>2</v>
      </c>
      <c r="J45" s="4">
        <f>OFFSET(F$6,$C45,0)</f>
        <v>1</v>
      </c>
      <c r="K45" s="4">
        <f>OFFSET(G$6,$C45,0)</f>
        <v>2.18</v>
      </c>
      <c r="L45" s="4">
        <f>OFFSET(H$6,$C45,0)</f>
        <v>2</v>
      </c>
      <c r="M45" s="4">
        <f>OFFSET(I$6,$C45,0)</f>
        <v>1</v>
      </c>
      <c r="O45" s="4">
        <f>(1-$B45)^3*$E45+3*(1-$B45)^2*$B45*$F45+3*(1-$B45)*$B45^2*$G45+$B45^3*$H45</f>
        <v>0.536096</v>
      </c>
      <c r="P45" s="4">
        <f>(1-$B45)^3*$J45+3*(1-$B45)^2*$B45*$K45+3*(1-$B45)*$B45^2*$L45+$B45^3*$M45</f>
        <v>1.2573644800000001</v>
      </c>
      <c r="R45" s="4">
        <f>3*(1-$B45)^2*($F45-$E45)+6*(1-$B45)*$B45*($G45-$F45)+3*$B45^2*($H45-$G45)</f>
        <v>0.8736</v>
      </c>
      <c r="S45" s="4">
        <f>3*(1-$B45)^2*($K45-$J45)+6*(1-$B45)*$B45*($L45-$K45)+3*$B45^2*($M45-$L45)</f>
        <v>2.8975680000000006</v>
      </c>
      <c r="T45" s="2">
        <f>SQRT(R45*R45+S45*S45)</f>
        <v>3.0263967477222815</v>
      </c>
      <c r="V45" s="2">
        <f>W44</f>
        <v>13.046590089388328</v>
      </c>
      <c r="W45" s="2">
        <f>V45+(T45+T46)/2</f>
        <v>16.02973072742177</v>
      </c>
    </row>
    <row r="46" spans="1:23" ht="13.5">
      <c r="A46" s="4">
        <f>A45+1</f>
        <v>5</v>
      </c>
      <c r="B46" s="4">
        <f>A46/$C$38-C46</f>
        <v>0.1</v>
      </c>
      <c r="C46" s="4">
        <f>IF(B45=1,C45+1,C45)</f>
        <v>0</v>
      </c>
      <c r="E46" s="4">
        <f>OFFSET(A$6,$C46,0)</f>
        <v>0.5</v>
      </c>
      <c r="F46" s="4">
        <f>OFFSET(B$6,$C46,0)</f>
        <v>0.5</v>
      </c>
      <c r="G46" s="4">
        <f>OFFSET(C$6,$C46,0)</f>
        <v>2.5</v>
      </c>
      <c r="H46" s="4">
        <f>OFFSET(D$6,$C46,0)</f>
        <v>2</v>
      </c>
      <c r="J46" s="4">
        <f>OFFSET(F$6,$C46,0)</f>
        <v>1</v>
      </c>
      <c r="K46" s="4">
        <f>OFFSET(G$6,$C46,0)</f>
        <v>2.18</v>
      </c>
      <c r="L46" s="4">
        <f>OFFSET(H$6,$C46,0)</f>
        <v>2</v>
      </c>
      <c r="M46" s="4">
        <f>OFFSET(I$6,$C46,0)</f>
        <v>1</v>
      </c>
      <c r="O46" s="4">
        <f>(1-$B46)^3*$E46+3*(1-$B46)^2*$B46*$F46+3*(1-$B46)*$B46^2*$G46+$B46^3*$H46</f>
        <v>0.5555000000000001</v>
      </c>
      <c r="P46" s="4">
        <f>(1-$B46)^3*$J46+3*(1-$B46)^2*$B46*$K46+3*(1-$B46)*$B46^2*$L46+$B46^3*$M46</f>
        <v>1.3137400000000001</v>
      </c>
      <c r="R46" s="4">
        <f>3*(1-$B46)^2*($F46-$E46)+6*(1-$B46)*$B46*($G46-$F46)+3*$B46^2*($H46-$G46)</f>
        <v>1.0650000000000002</v>
      </c>
      <c r="S46" s="4">
        <f>3*(1-$B46)^2*($K46-$J46)+6*(1-$B46)*$B46*($L46-$K46)+3*$B46^2*($M46-$L46)</f>
        <v>2.7402000000000006</v>
      </c>
      <c r="T46" s="2">
        <f>SQRT(R46*R46+S46*S46)</f>
        <v>2.939884528344609</v>
      </c>
      <c r="V46" s="2">
        <f>W45</f>
        <v>16.02973072742177</v>
      </c>
      <c r="W46" s="2">
        <f>V46+(T46+T47)/2</f>
        <v>18.93400531713652</v>
      </c>
    </row>
    <row r="47" spans="1:23" ht="13.5">
      <c r="A47" s="4">
        <f>A46+1</f>
        <v>6</v>
      </c>
      <c r="B47" s="4">
        <f>A47/$C$38-C47</f>
        <v>0.12</v>
      </c>
      <c r="C47" s="4">
        <f>IF(B46=1,C46+1,C46)</f>
        <v>0</v>
      </c>
      <c r="E47" s="4">
        <f>OFFSET(A$6,$C47,0)</f>
        <v>0.5</v>
      </c>
      <c r="F47" s="4">
        <f>OFFSET(B$6,$C47,0)</f>
        <v>0.5</v>
      </c>
      <c r="G47" s="4">
        <f>OFFSET(C$6,$C47,0)</f>
        <v>2.5</v>
      </c>
      <c r="H47" s="4">
        <f>OFFSET(D$6,$C47,0)</f>
        <v>2</v>
      </c>
      <c r="J47" s="4">
        <f>OFFSET(F$6,$C47,0)</f>
        <v>1</v>
      </c>
      <c r="K47" s="4">
        <f>OFFSET(G$6,$C47,0)</f>
        <v>2.18</v>
      </c>
      <c r="L47" s="4">
        <f>OFFSET(H$6,$C47,0)</f>
        <v>2</v>
      </c>
      <c r="M47" s="4">
        <f>OFFSET(I$6,$C47,0)</f>
        <v>1</v>
      </c>
      <c r="O47" s="4">
        <f>(1-$B47)^3*$E47+3*(1-$B47)^2*$B47*$F47+3*(1-$B47)*$B47^2*$G47+$B47^3*$H47</f>
        <v>0.578624</v>
      </c>
      <c r="P47" s="4">
        <f>(1-$B47)^3*$J47+3*(1-$B47)^2*$B47*$K47+3*(1-$B47)*$B47^2*$L47+$B47^3*$M47</f>
        <v>1.3669811200000002</v>
      </c>
      <c r="R47" s="4">
        <f>3*(1-$B47)^2*($F47-$E47)+6*(1-$B47)*$B47*($G47-$F47)+3*$B47^2*($H47-$G47)</f>
        <v>1.2456</v>
      </c>
      <c r="S47" s="4">
        <f>3*(1-$B47)^2*($K47-$J47)+6*(1-$B47)*$B47*($L47-$K47)+3*$B47^2*($M47-$L47)</f>
        <v>2.584128</v>
      </c>
      <c r="T47" s="2">
        <f>SQRT(R47*R47+S47*S47)</f>
        <v>2.868664651084891</v>
      </c>
      <c r="V47" s="2">
        <f>W46</f>
        <v>18.93400531713652</v>
      </c>
      <c r="W47" s="2">
        <f>V47+(T47+T48)/2</f>
        <v>21.774138864394185</v>
      </c>
    </row>
    <row r="48" spans="1:23" ht="13.5">
      <c r="A48" s="4">
        <f>A47+1</f>
        <v>7</v>
      </c>
      <c r="B48" s="4">
        <f>A48/$C$38-C48</f>
        <v>0.14</v>
      </c>
      <c r="C48" s="4">
        <f>IF(B47=1,C47+1,C47)</f>
        <v>0</v>
      </c>
      <c r="E48" s="4">
        <f>OFFSET(A$6,$C48,0)</f>
        <v>0.5</v>
      </c>
      <c r="F48" s="4">
        <f>OFFSET(B$6,$C48,0)</f>
        <v>0.5</v>
      </c>
      <c r="G48" s="4">
        <f>OFFSET(C$6,$C48,0)</f>
        <v>2.5</v>
      </c>
      <c r="H48" s="4">
        <f>OFFSET(D$6,$C48,0)</f>
        <v>2</v>
      </c>
      <c r="J48" s="4">
        <f>OFFSET(F$6,$C48,0)</f>
        <v>1</v>
      </c>
      <c r="K48" s="4">
        <f>OFFSET(G$6,$C48,0)</f>
        <v>2.18</v>
      </c>
      <c r="L48" s="4">
        <f>OFFSET(H$6,$C48,0)</f>
        <v>2</v>
      </c>
      <c r="M48" s="4">
        <f>OFFSET(I$6,$C48,0)</f>
        <v>1</v>
      </c>
      <c r="O48" s="4">
        <f>(1-$B48)^3*$E48+3*(1-$B48)^2*$B48*$F48+3*(1-$B48)*$B48^2*$G48+$B48^3*$H48</f>
        <v>0.605252</v>
      </c>
      <c r="P48" s="4">
        <f>(1-$B48)^3*$J48+3*(1-$B48)^2*$B48*$K48+3*(1-$B48)*$B48^2*$L48+$B48^3*$M48</f>
        <v>1.4171137600000003</v>
      </c>
      <c r="R48" s="4">
        <f>3*(1-$B48)^2*($F48-$E48)+6*(1-$B48)*$B48*($G48-$F48)+3*$B48^2*($H48-$G48)</f>
        <v>1.4154</v>
      </c>
      <c r="S48" s="4">
        <f>3*(1-$B48)^2*($K48-$J48)+6*(1-$B48)*$B48*($L48-$K48)+3*$B48^2*($M48-$L48)</f>
        <v>2.429352</v>
      </c>
      <c r="T48" s="2">
        <f>SQRT(R48*R48+S48*S48)</f>
        <v>2.8116024434304365</v>
      </c>
      <c r="V48" s="2">
        <f>W47</f>
        <v>21.774138864394185</v>
      </c>
      <c r="W48" s="2">
        <f>V48+(T48+T49)/2</f>
        <v>24.563624363716112</v>
      </c>
    </row>
    <row r="49" spans="1:23" ht="13.5">
      <c r="A49" s="4">
        <f>A48+1</f>
        <v>8</v>
      </c>
      <c r="B49" s="4">
        <f>A49/$C$38-C49</f>
        <v>0.16</v>
      </c>
      <c r="C49" s="4">
        <f>IF(B48=1,C48+1,C48)</f>
        <v>0</v>
      </c>
      <c r="E49" s="4">
        <f>OFFSET(A$6,$C49,0)</f>
        <v>0.5</v>
      </c>
      <c r="F49" s="4">
        <f>OFFSET(B$6,$C49,0)</f>
        <v>0.5</v>
      </c>
      <c r="G49" s="4">
        <f>OFFSET(C$6,$C49,0)</f>
        <v>2.5</v>
      </c>
      <c r="H49" s="4">
        <f>OFFSET(D$6,$C49,0)</f>
        <v>2</v>
      </c>
      <c r="J49" s="4">
        <f>OFFSET(F$6,$C49,0)</f>
        <v>1</v>
      </c>
      <c r="K49" s="4">
        <f>OFFSET(G$6,$C49,0)</f>
        <v>2.18</v>
      </c>
      <c r="L49" s="4">
        <f>OFFSET(H$6,$C49,0)</f>
        <v>2</v>
      </c>
      <c r="M49" s="4">
        <f>OFFSET(I$6,$C49,0)</f>
        <v>1</v>
      </c>
      <c r="O49" s="4">
        <f>(1-$B49)^3*$E49+3*(1-$B49)^2*$B49*$F49+3*(1-$B49)*$B49^2*$G49+$B49^3*$H49</f>
        <v>0.6351679999999998</v>
      </c>
      <c r="P49" s="4">
        <f>(1-$B49)^3*$J49+3*(1-$B49)^2*$B49*$K49+3*(1-$B49)*$B49^2*$L49+$B49^3*$M49</f>
        <v>1.4641638399999999</v>
      </c>
      <c r="R49" s="4">
        <f>3*(1-$B49)^2*($F49-$E49)+6*(1-$B49)*$B49*($G49-$F49)+3*$B49^2*($H49-$G49)</f>
        <v>1.5744</v>
      </c>
      <c r="S49" s="4">
        <f>3*(1-$B49)^2*($K49-$J49)+6*(1-$B49)*$B49*($L49-$K49)+3*$B49^2*($M49-$L49)</f>
        <v>2.275872</v>
      </c>
      <c r="T49" s="2">
        <f>SQRT(R49*R49+S49*S49)</f>
        <v>2.767368555213418</v>
      </c>
      <c r="V49" s="2">
        <f>W48</f>
        <v>24.563624363716112</v>
      </c>
      <c r="W49" s="2">
        <f>V49+(T49+T50)/2</f>
        <v>27.314550525678328</v>
      </c>
    </row>
    <row r="50" spans="1:23" ht="13.5">
      <c r="A50" s="4">
        <f>A49+1</f>
        <v>9</v>
      </c>
      <c r="B50" s="4">
        <f>A50/$C$38-C50</f>
        <v>0.18</v>
      </c>
      <c r="C50" s="4">
        <f>IF(B49=1,C49+1,C49)</f>
        <v>0</v>
      </c>
      <c r="E50" s="4">
        <f>OFFSET(A$6,$C50,0)</f>
        <v>0.5</v>
      </c>
      <c r="F50" s="4">
        <f>OFFSET(B$6,$C50,0)</f>
        <v>0.5</v>
      </c>
      <c r="G50" s="4">
        <f>OFFSET(C$6,$C50,0)</f>
        <v>2.5</v>
      </c>
      <c r="H50" s="4">
        <f>OFFSET(D$6,$C50,0)</f>
        <v>2</v>
      </c>
      <c r="J50" s="4">
        <f>OFFSET(F$6,$C50,0)</f>
        <v>1</v>
      </c>
      <c r="K50" s="4">
        <f>OFFSET(G$6,$C50,0)</f>
        <v>2.18</v>
      </c>
      <c r="L50" s="4">
        <f>OFFSET(H$6,$C50,0)</f>
        <v>2</v>
      </c>
      <c r="M50" s="4">
        <f>OFFSET(I$6,$C50,0)</f>
        <v>1</v>
      </c>
      <c r="O50" s="4">
        <f>(1-$B50)^3*$E50+3*(1-$B50)^2*$B50*$F50+3*(1-$B50)*$B50^2*$G50+$B50^3*$H50</f>
        <v>0.6681560000000001</v>
      </c>
      <c r="P50" s="4">
        <f>(1-$B50)^3*$J50+3*(1-$B50)^2*$B50*$K50+3*(1-$B50)*$B50^2*$L50+$B50^3*$M50</f>
        <v>1.5081572800000003</v>
      </c>
      <c r="R50" s="4">
        <f>3*(1-$B50)^2*($F50-$E50)+6*(1-$B50)*$B50*($G50-$F50)+3*$B50^2*($H50-$G50)</f>
        <v>1.7226</v>
      </c>
      <c r="S50" s="4">
        <f>3*(1-$B50)^2*($K50-$J50)+6*(1-$B50)*$B50*($L50-$K50)+3*$B50^2*($M50-$L50)</f>
        <v>2.123688000000001</v>
      </c>
      <c r="T50" s="2">
        <f>SQRT(R50*R50+S50*S50)</f>
        <v>2.734483768711016</v>
      </c>
      <c r="V50" s="2">
        <f>W49</f>
        <v>27.314550525678328</v>
      </c>
      <c r="W50" s="2">
        <f>V50+(T50+T51)/2</f>
        <v>30.03747856840531</v>
      </c>
    </row>
    <row r="51" spans="1:23" ht="13.5">
      <c r="A51" s="4">
        <f>A50+1</f>
        <v>10</v>
      </c>
      <c r="B51" s="4">
        <f>A51/$C$38-C51</f>
        <v>0.2</v>
      </c>
      <c r="C51" s="4">
        <f>IF(B50=1,C50+1,C50)</f>
        <v>0</v>
      </c>
      <c r="E51" s="4">
        <f>OFFSET(A$6,$C51,0)</f>
        <v>0.5</v>
      </c>
      <c r="F51" s="4">
        <f>OFFSET(B$6,$C51,0)</f>
        <v>0.5</v>
      </c>
      <c r="G51" s="4">
        <f>OFFSET(C$6,$C51,0)</f>
        <v>2.5</v>
      </c>
      <c r="H51" s="4">
        <f>OFFSET(D$6,$C51,0)</f>
        <v>2</v>
      </c>
      <c r="J51" s="4">
        <f>OFFSET(F$6,$C51,0)</f>
        <v>1</v>
      </c>
      <c r="K51" s="4">
        <f>OFFSET(G$6,$C51,0)</f>
        <v>2.18</v>
      </c>
      <c r="L51" s="4">
        <f>OFFSET(H$6,$C51,0)</f>
        <v>2</v>
      </c>
      <c r="M51" s="4">
        <f>OFFSET(I$6,$C51,0)</f>
        <v>1</v>
      </c>
      <c r="O51" s="4">
        <f>(1-$B51)^3*$E51+3*(1-$B51)^2*$B51*$F51+3*(1-$B51)*$B51^2*$G51+$B51^3*$H51</f>
        <v>0.7040000000000002</v>
      </c>
      <c r="P51" s="4">
        <f>(1-$B51)^3*$J51+3*(1-$B51)^2*$B51*$K51+3*(1-$B51)*$B51^2*$L51+$B51^3*$M51</f>
        <v>1.5491200000000007</v>
      </c>
      <c r="R51" s="4">
        <f>3*(1-$B51)^2*($F51-$E51)+6*(1-$B51)*$B51*($G51-$F51)+3*$B51^2*($H51-$G51)</f>
        <v>1.8600000000000003</v>
      </c>
      <c r="S51" s="4">
        <f>3*(1-$B51)^2*($K51-$J51)+6*(1-$B51)*$B51*($L51-$K51)+3*$B51^2*($M51-$L51)</f>
        <v>1.9728000000000008</v>
      </c>
      <c r="T51" s="2">
        <f>SQRT(R51*R51+S51*S51)</f>
        <v>2.711372316742945</v>
      </c>
      <c r="V51" s="2">
        <f>W50</f>
        <v>30.03747856840531</v>
      </c>
      <c r="W51" s="2">
        <f>V51+(T51+T52)/2</f>
        <v>32.7413734431171</v>
      </c>
    </row>
    <row r="52" spans="1:23" ht="13.5">
      <c r="A52" s="4">
        <f>A51+1</f>
        <v>11</v>
      </c>
      <c r="B52" s="4">
        <f>A52/$C$38-C52</f>
        <v>0.22</v>
      </c>
      <c r="C52" s="4">
        <f>IF(B51=1,C51+1,C51)</f>
        <v>0</v>
      </c>
      <c r="E52" s="4">
        <f>OFFSET(A$6,$C52,0)</f>
        <v>0.5</v>
      </c>
      <c r="F52" s="4">
        <f>OFFSET(B$6,$C52,0)</f>
        <v>0.5</v>
      </c>
      <c r="G52" s="4">
        <f>OFFSET(C$6,$C52,0)</f>
        <v>2.5</v>
      </c>
      <c r="H52" s="4">
        <f>OFFSET(D$6,$C52,0)</f>
        <v>2</v>
      </c>
      <c r="J52" s="4">
        <f>OFFSET(F$6,$C52,0)</f>
        <v>1</v>
      </c>
      <c r="K52" s="4">
        <f>OFFSET(G$6,$C52,0)</f>
        <v>2.18</v>
      </c>
      <c r="L52" s="4">
        <f>OFFSET(H$6,$C52,0)</f>
        <v>2</v>
      </c>
      <c r="M52" s="4">
        <f>OFFSET(I$6,$C52,0)</f>
        <v>1</v>
      </c>
      <c r="O52" s="4">
        <f>(1-$B52)^3*$E52+3*(1-$B52)^2*$B52*$F52+3*(1-$B52)*$B52^2*$G52+$B52^3*$H52</f>
        <v>0.7424839999999999</v>
      </c>
      <c r="P52" s="4">
        <f>(1-$B52)^3*$J52+3*(1-$B52)^2*$B52*$K52+3*(1-$B52)*$B52^2*$L52+$B52^3*$M52</f>
        <v>1.5870779200000003</v>
      </c>
      <c r="R52" s="4">
        <f>3*(1-$B52)^2*($F52-$E52)+6*(1-$B52)*$B52*($G52-$F52)+3*$B52^2*($H52-$G52)</f>
        <v>1.9865999999999997</v>
      </c>
      <c r="S52" s="4">
        <f>3*(1-$B52)^2*($K52-$J52)+6*(1-$B52)*$B52*($L52-$K52)+3*$B52^2*($M52-$L52)</f>
        <v>1.8232080000000002</v>
      </c>
      <c r="T52" s="2">
        <f>SQRT(R52*R52+S52*S52)</f>
        <v>2.69641743268063</v>
      </c>
      <c r="V52" s="2">
        <f>W51</f>
        <v>32.7413734431171</v>
      </c>
      <c r="W52" s="2">
        <f>V52+(T52+T53)/2</f>
        <v>35.43358885286932</v>
      </c>
    </row>
    <row r="53" spans="1:23" ht="13.5">
      <c r="A53" s="4">
        <f>A52+1</f>
        <v>12</v>
      </c>
      <c r="B53" s="4">
        <f>A53/$C$38-C53</f>
        <v>0.24</v>
      </c>
      <c r="C53" s="4">
        <f>IF(B52=1,C52+1,C52)</f>
        <v>0</v>
      </c>
      <c r="E53" s="4">
        <f>OFFSET(A$6,$C53,0)</f>
        <v>0.5</v>
      </c>
      <c r="F53" s="4">
        <f>OFFSET(B$6,$C53,0)</f>
        <v>0.5</v>
      </c>
      <c r="G53" s="4">
        <f>OFFSET(C$6,$C53,0)</f>
        <v>2.5</v>
      </c>
      <c r="H53" s="4">
        <f>OFFSET(D$6,$C53,0)</f>
        <v>2</v>
      </c>
      <c r="J53" s="4">
        <f>OFFSET(F$6,$C53,0)</f>
        <v>1</v>
      </c>
      <c r="K53" s="4">
        <f>OFFSET(G$6,$C53,0)</f>
        <v>2.18</v>
      </c>
      <c r="L53" s="4">
        <f>OFFSET(H$6,$C53,0)</f>
        <v>2</v>
      </c>
      <c r="M53" s="4">
        <f>OFFSET(I$6,$C53,0)</f>
        <v>1</v>
      </c>
      <c r="O53" s="4">
        <f>(1-$B53)^3*$E53+3*(1-$B53)^2*$B53*$F53+3*(1-$B53)*$B53^2*$G53+$B53^3*$H53</f>
        <v>0.783392</v>
      </c>
      <c r="P53" s="4">
        <f>(1-$B53)^3*$J53+3*(1-$B53)^2*$B53*$K53+3*(1-$B53)*$B53^2*$L53+$B53^3*$M53</f>
        <v>1.6220569600000003</v>
      </c>
      <c r="R53" s="4">
        <f>3*(1-$B53)^2*($F53-$E53)+6*(1-$B53)*$B53*($G53-$F53)+3*$B53^2*($H53-$G53)</f>
        <v>2.1024000000000003</v>
      </c>
      <c r="S53" s="4">
        <f>3*(1-$B53)^2*($K53-$J53)+6*(1-$B53)*$B53*($L53-$K53)+3*$B53^2*($M53-$L53)</f>
        <v>1.674912</v>
      </c>
      <c r="T53" s="2">
        <f>SQRT(R53*R53+S53*S53)</f>
        <v>2.6880133868238083</v>
      </c>
      <c r="V53" s="2">
        <f>W52</f>
        <v>35.43358885286932</v>
      </c>
      <c r="W53" s="2">
        <f>V53+(T53+T54)/2</f>
        <v>38.119900452007194</v>
      </c>
    </row>
    <row r="54" spans="1:23" ht="13.5">
      <c r="A54" s="4">
        <f>A53+1</f>
        <v>13</v>
      </c>
      <c r="B54" s="4">
        <f>A54/$C$38-C54</f>
        <v>0.26</v>
      </c>
      <c r="C54" s="4">
        <f>IF(B53=1,C53+1,C53)</f>
        <v>0</v>
      </c>
      <c r="E54" s="4">
        <f>OFFSET(A$6,$C54,0)</f>
        <v>0.5</v>
      </c>
      <c r="F54" s="4">
        <f>OFFSET(B$6,$C54,0)</f>
        <v>0.5</v>
      </c>
      <c r="G54" s="4">
        <f>OFFSET(C$6,$C54,0)</f>
        <v>2.5</v>
      </c>
      <c r="H54" s="4">
        <f>OFFSET(D$6,$C54,0)</f>
        <v>2</v>
      </c>
      <c r="J54" s="4">
        <f>OFFSET(F$6,$C54,0)</f>
        <v>1</v>
      </c>
      <c r="K54" s="4">
        <f>OFFSET(G$6,$C54,0)</f>
        <v>2.18</v>
      </c>
      <c r="L54" s="4">
        <f>OFFSET(H$6,$C54,0)</f>
        <v>2</v>
      </c>
      <c r="M54" s="4">
        <f>OFFSET(I$6,$C54,0)</f>
        <v>1</v>
      </c>
      <c r="O54" s="4">
        <f>(1-$B54)^3*$E54+3*(1-$B54)^2*$B54*$F54+3*(1-$B54)*$B54^2*$G54+$B54^3*$H54</f>
        <v>0.8265079999999999</v>
      </c>
      <c r="P54" s="4">
        <f>(1-$B54)^3*$J54+3*(1-$B54)^2*$B54*$K54+3*(1-$B54)*$B54^2*$L54+$B54^3*$M54</f>
        <v>1.65408304</v>
      </c>
      <c r="R54" s="4">
        <f>3*(1-$B54)^2*($F54-$E54)+6*(1-$B54)*$B54*($G54-$F54)+3*$B54^2*($H54-$G54)</f>
        <v>2.2074</v>
      </c>
      <c r="S54" s="4">
        <f>3*(1-$B54)^2*($K54-$J54)+6*(1-$B54)*$B54*($L54-$K54)+3*$B54^2*($M54-$L54)</f>
        <v>1.5279119999999997</v>
      </c>
      <c r="T54" s="2">
        <f>SQRT(R54*R54+S54*S54)</f>
        <v>2.684609811451936</v>
      </c>
      <c r="V54" s="2">
        <f>W53</f>
        <v>38.119900452007194</v>
      </c>
      <c r="W54" s="2">
        <f>V54+(T54+T55)/2</f>
        <v>40.80457839784385</v>
      </c>
    </row>
    <row r="55" spans="1:23" ht="13.5">
      <c r="A55" s="4">
        <f>A54+1</f>
        <v>14</v>
      </c>
      <c r="B55" s="4">
        <f>A55/$C$38-C55</f>
        <v>0.28</v>
      </c>
      <c r="C55" s="4">
        <f>IF(B54=1,C54+1,C54)</f>
        <v>0</v>
      </c>
      <c r="E55" s="4">
        <f>OFFSET(A$6,$C55,0)</f>
        <v>0.5</v>
      </c>
      <c r="F55" s="4">
        <f>OFFSET(B$6,$C55,0)</f>
        <v>0.5</v>
      </c>
      <c r="G55" s="4">
        <f>OFFSET(C$6,$C55,0)</f>
        <v>2.5</v>
      </c>
      <c r="H55" s="4">
        <f>OFFSET(D$6,$C55,0)</f>
        <v>2</v>
      </c>
      <c r="J55" s="4">
        <f>OFFSET(F$6,$C55,0)</f>
        <v>1</v>
      </c>
      <c r="K55" s="4">
        <f>OFFSET(G$6,$C55,0)</f>
        <v>2.18</v>
      </c>
      <c r="L55" s="4">
        <f>OFFSET(H$6,$C55,0)</f>
        <v>2</v>
      </c>
      <c r="M55" s="4">
        <f>OFFSET(I$6,$C55,0)</f>
        <v>1</v>
      </c>
      <c r="O55" s="4">
        <f>(1-$B55)^3*$E55+3*(1-$B55)^2*$B55*$F55+3*(1-$B55)*$B55^2*$G55+$B55^3*$H55</f>
        <v>0.8716160000000001</v>
      </c>
      <c r="P55" s="4">
        <f>(1-$B55)^3*$J55+3*(1-$B55)^2*$B55*$K55+3*(1-$B55)*$B55^2*$L55+$B55^3*$M55</f>
        <v>1.6831820800000001</v>
      </c>
      <c r="R55" s="4">
        <f>3*(1-$B55)^2*($F55-$E55)+6*(1-$B55)*$B55*($G55-$F55)+3*$B55^2*($H55-$G55)</f>
        <v>2.3016000000000005</v>
      </c>
      <c r="S55" s="4">
        <f>3*(1-$B55)^2*($K55-$J55)+6*(1-$B55)*$B55*($L55-$K55)+3*$B55^2*($M55-$L55)</f>
        <v>1.3822079999999999</v>
      </c>
      <c r="T55" s="2">
        <f>SQRT(R55*R55+S55*S55)</f>
        <v>2.6847460802213683</v>
      </c>
      <c r="V55" s="2">
        <f>W54</f>
        <v>40.80457839784385</v>
      </c>
      <c r="W55" s="2">
        <f>V55+(T55+T56)/2</f>
        <v>43.490489103969146</v>
      </c>
    </row>
    <row r="56" spans="1:23" ht="13.5">
      <c r="A56" s="4">
        <f>A55+1</f>
        <v>15</v>
      </c>
      <c r="B56" s="4">
        <f>A56/$C$38-C56</f>
        <v>0.3</v>
      </c>
      <c r="C56" s="4">
        <f>IF(B55=1,C55+1,C55)</f>
        <v>0</v>
      </c>
      <c r="E56" s="4">
        <f>OFFSET(A$6,$C56,0)</f>
        <v>0.5</v>
      </c>
      <c r="F56" s="4">
        <f>OFFSET(B$6,$C56,0)</f>
        <v>0.5</v>
      </c>
      <c r="G56" s="4">
        <f>OFFSET(C$6,$C56,0)</f>
        <v>2.5</v>
      </c>
      <c r="H56" s="4">
        <f>OFFSET(D$6,$C56,0)</f>
        <v>2</v>
      </c>
      <c r="J56" s="4">
        <f>OFFSET(F$6,$C56,0)</f>
        <v>1</v>
      </c>
      <c r="K56" s="4">
        <f>OFFSET(G$6,$C56,0)</f>
        <v>2.18</v>
      </c>
      <c r="L56" s="4">
        <f>OFFSET(H$6,$C56,0)</f>
        <v>2</v>
      </c>
      <c r="M56" s="4">
        <f>OFFSET(I$6,$C56,0)</f>
        <v>1</v>
      </c>
      <c r="O56" s="4">
        <f>(1-$B56)^3*$E56+3*(1-$B56)^2*$B56*$F56+3*(1-$B56)*$B56^2*$G56+$B56^3*$H56</f>
        <v>0.9184999999999999</v>
      </c>
      <c r="P56" s="4">
        <f>(1-$B56)^3*$J56+3*(1-$B56)^2*$B56*$K56+3*(1-$B56)*$B56^2*$L56+$B56^3*$M56</f>
        <v>1.7093799999999995</v>
      </c>
      <c r="R56" s="4">
        <f>3*(1-$B56)^2*($F56-$E56)+6*(1-$B56)*$B56*($G56-$F56)+3*$B56^2*($H56-$G56)</f>
        <v>2.385</v>
      </c>
      <c r="S56" s="4">
        <f>3*(1-$B56)^2*($K56-$J56)+6*(1-$B56)*$B56*($L56-$K56)+3*$B56^2*($M56-$L56)</f>
        <v>1.2377999999999998</v>
      </c>
      <c r="T56" s="2">
        <f>SQRT(R56*R56+S56*S56)</f>
        <v>2.6870753320292304</v>
      </c>
      <c r="V56" s="2">
        <f>W55</f>
        <v>43.490489103969146</v>
      </c>
      <c r="W56" s="2">
        <f>V56+(T56+T57)/2</f>
        <v>46.179216308426575</v>
      </c>
    </row>
    <row r="57" spans="1:23" ht="13.5">
      <c r="A57" s="4">
        <f>A56+1</f>
        <v>16</v>
      </c>
      <c r="B57" s="4">
        <f>A57/$C$38-C57</f>
        <v>0.32</v>
      </c>
      <c r="C57" s="4">
        <f>IF(B56=1,C56+1,C56)</f>
        <v>0</v>
      </c>
      <c r="E57" s="4">
        <f>OFFSET(A$6,$C57,0)</f>
        <v>0.5</v>
      </c>
      <c r="F57" s="4">
        <f>OFFSET(B$6,$C57,0)</f>
        <v>0.5</v>
      </c>
      <c r="G57" s="4">
        <f>OFFSET(C$6,$C57,0)</f>
        <v>2.5</v>
      </c>
      <c r="H57" s="4">
        <f>OFFSET(D$6,$C57,0)</f>
        <v>2</v>
      </c>
      <c r="J57" s="4">
        <f>OFFSET(F$6,$C57,0)</f>
        <v>1</v>
      </c>
      <c r="K57" s="4">
        <f>OFFSET(G$6,$C57,0)</f>
        <v>2.18</v>
      </c>
      <c r="L57" s="4">
        <f>OFFSET(H$6,$C57,0)</f>
        <v>2</v>
      </c>
      <c r="M57" s="4">
        <f>OFFSET(I$6,$C57,0)</f>
        <v>1</v>
      </c>
      <c r="O57" s="4">
        <f>(1-$B57)^3*$E57+3*(1-$B57)^2*$B57*$F57+3*(1-$B57)*$B57^2*$G57+$B57^3*$H57</f>
        <v>0.966944</v>
      </c>
      <c r="P57" s="4">
        <f>(1-$B57)^3*$J57+3*(1-$B57)^2*$B57*$K57+3*(1-$B57)*$B57^2*$L57+$B57^3*$M57</f>
        <v>1.7327027199999998</v>
      </c>
      <c r="R57" s="4">
        <f>3*(1-$B57)^2*($F57-$E57)+6*(1-$B57)*$B57*($G57-$F57)+3*$B57^2*($H57-$G57)</f>
        <v>2.4576000000000002</v>
      </c>
      <c r="S57" s="4">
        <f>3*(1-$B57)^2*($K57-$J57)+6*(1-$B57)*$B57*($L57-$K57)+3*$B57^2*($M57-$L57)</f>
        <v>1.0946879999999997</v>
      </c>
      <c r="T57" s="2">
        <f>SQRT(R57*R57+S57*S57)</f>
        <v>2.690379076885635</v>
      </c>
      <c r="V57" s="2">
        <f>W56</f>
        <v>46.179216308426575</v>
      </c>
      <c r="W57" s="2">
        <f>V57+(T57+T58)/2</f>
        <v>48.8711928946598</v>
      </c>
    </row>
    <row r="58" spans="1:23" ht="13.5">
      <c r="A58" s="4">
        <f>A57+1</f>
        <v>17</v>
      </c>
      <c r="B58" s="4">
        <f>A58/$C$38-C58</f>
        <v>0.34</v>
      </c>
      <c r="C58" s="4">
        <f>IF(B57=1,C57+1,C57)</f>
        <v>0</v>
      </c>
      <c r="E58" s="4">
        <f>OFFSET(A$6,$C58,0)</f>
        <v>0.5</v>
      </c>
      <c r="F58" s="4">
        <f>OFFSET(B$6,$C58,0)</f>
        <v>0.5</v>
      </c>
      <c r="G58" s="4">
        <f>OFFSET(C$6,$C58,0)</f>
        <v>2.5</v>
      </c>
      <c r="H58" s="4">
        <f>OFFSET(D$6,$C58,0)</f>
        <v>2</v>
      </c>
      <c r="J58" s="4">
        <f>OFFSET(F$6,$C58,0)</f>
        <v>1</v>
      </c>
      <c r="K58" s="4">
        <f>OFFSET(G$6,$C58,0)</f>
        <v>2.18</v>
      </c>
      <c r="L58" s="4">
        <f>OFFSET(H$6,$C58,0)</f>
        <v>2</v>
      </c>
      <c r="M58" s="4">
        <f>OFFSET(I$6,$C58,0)</f>
        <v>1</v>
      </c>
      <c r="O58" s="4">
        <f>(1-$B58)^3*$E58+3*(1-$B58)^2*$B58*$F58+3*(1-$B58)*$B58^2*$G58+$B58^3*$H58</f>
        <v>1.016732</v>
      </c>
      <c r="P58" s="4">
        <f>(1-$B58)^3*$J58+3*(1-$B58)^2*$B58*$K58+3*(1-$B58)*$B58^2*$L58+$B58^3*$M58</f>
        <v>1.7531761599999998</v>
      </c>
      <c r="R58" s="4">
        <f>3*(1-$B58)^2*($F58-$E58)+6*(1-$B58)*$B58*($G58-$F58)+3*$B58^2*($H58-$G58)</f>
        <v>2.5194</v>
      </c>
      <c r="S58" s="4">
        <f>3*(1-$B58)^2*($K58-$J58)+6*(1-$B58)*$B58*($L58-$K58)+3*$B58^2*($M58-$L58)</f>
        <v>0.9528719999999993</v>
      </c>
      <c r="T58" s="2">
        <f>SQRT(R58*R58+S58*S58)</f>
        <v>2.693574095580814</v>
      </c>
      <c r="V58" s="2">
        <f>W57</f>
        <v>48.8711928946598</v>
      </c>
      <c r="W58" s="2">
        <f>V58+(T58+T59)/2</f>
        <v>51.56583675345648</v>
      </c>
    </row>
    <row r="59" spans="1:23" ht="13.5">
      <c r="A59" s="4">
        <f>A58+1</f>
        <v>18</v>
      </c>
      <c r="B59" s="4">
        <f>A59/$C$38-C59</f>
        <v>0.36</v>
      </c>
      <c r="C59" s="4">
        <f>IF(B58=1,C58+1,C58)</f>
        <v>0</v>
      </c>
      <c r="E59" s="4">
        <f>OFFSET(A$6,$C59,0)</f>
        <v>0.5</v>
      </c>
      <c r="F59" s="4">
        <f>OFFSET(B$6,$C59,0)</f>
        <v>0.5</v>
      </c>
      <c r="G59" s="4">
        <f>OFFSET(C$6,$C59,0)</f>
        <v>2.5</v>
      </c>
      <c r="H59" s="4">
        <f>OFFSET(D$6,$C59,0)</f>
        <v>2</v>
      </c>
      <c r="J59" s="4">
        <f>OFFSET(F$6,$C59,0)</f>
        <v>1</v>
      </c>
      <c r="K59" s="4">
        <f>OFFSET(G$6,$C59,0)</f>
        <v>2.18</v>
      </c>
      <c r="L59" s="4">
        <f>OFFSET(H$6,$C59,0)</f>
        <v>2</v>
      </c>
      <c r="M59" s="4">
        <f>OFFSET(I$6,$C59,0)</f>
        <v>1</v>
      </c>
      <c r="O59" s="4">
        <f>(1-$B59)^3*$E59+3*(1-$B59)^2*$B59*$F59+3*(1-$B59)*$B59^2*$G59+$B59^3*$H59</f>
        <v>1.067648</v>
      </c>
      <c r="P59" s="4">
        <f>(1-$B59)^3*$J59+3*(1-$B59)^2*$B59*$K59+3*(1-$B59)*$B59^2*$L59+$B59^3*$M59</f>
        <v>1.77082624</v>
      </c>
      <c r="R59" s="4">
        <f>3*(1-$B59)^2*($F59-$E59)+6*(1-$B59)*$B59*($G59-$F59)+3*$B59^2*($H59-$G59)</f>
        <v>2.5704</v>
      </c>
      <c r="S59" s="4">
        <f>3*(1-$B59)^2*($K59-$J59)+6*(1-$B59)*$B59*($L59-$K59)+3*$B59^2*($M59-$L59)</f>
        <v>0.8123520000000002</v>
      </c>
      <c r="T59" s="2">
        <f>SQRT(R59*R59+S59*S59)</f>
        <v>2.695713622012546</v>
      </c>
      <c r="V59" s="2">
        <f>W58</f>
        <v>51.56583675345648</v>
      </c>
      <c r="W59" s="2">
        <f>V59+(T59+T110)/2</f>
        <v>53.20682608057108</v>
      </c>
    </row>
    <row r="60" spans="1:23" ht="12.75">
      <c r="A60" s="4">
        <f>A59+1</f>
        <v>19</v>
      </c>
      <c r="B60" s="4">
        <f>A60/$C$38-C60</f>
        <v>0.38</v>
      </c>
      <c r="C60" s="4">
        <f>IF(B59=1,C59+1,C59)</f>
        <v>0</v>
      </c>
      <c r="E60" s="4">
        <f>OFFSET(A$6,$C60,0)</f>
        <v>0.5</v>
      </c>
      <c r="F60" s="4">
        <f>OFFSET(B$6,$C60,0)</f>
        <v>0.5</v>
      </c>
      <c r="G60" s="4">
        <f>OFFSET(C$6,$C60,0)</f>
        <v>2.5</v>
      </c>
      <c r="H60" s="4">
        <f>OFFSET(D$6,$C60,0)</f>
        <v>2</v>
      </c>
      <c r="J60" s="4">
        <f>OFFSET(F$6,$C60,0)</f>
        <v>1</v>
      </c>
      <c r="K60" s="4">
        <f>OFFSET(G$6,$C60,0)</f>
        <v>2.18</v>
      </c>
      <c r="L60" s="4">
        <f>OFFSET(H$6,$C60,0)</f>
        <v>2</v>
      </c>
      <c r="M60" s="4">
        <f>OFFSET(I$6,$C60,0)</f>
        <v>1</v>
      </c>
      <c r="O60" s="4">
        <f>(1-$B60)^3*$E60+3*(1-$B60)^2*$B60*$F60+3*(1-$B60)*$B60^2*$G60+$B60^3*$H60</f>
        <v>1.1194760000000001</v>
      </c>
      <c r="P60" s="4">
        <f>(1-$B60)^3*$J60+3*(1-$B60)^2*$B60*$K60+3*(1-$B60)*$B60^2*$L60+$B60^3*$M60</f>
        <v>1.7856788799999999</v>
      </c>
      <c r="R60" s="4">
        <f>3*(1-$B60)^2*($F60-$E60)+6*(1-$B60)*$B60*($G60-$F60)+3*$B60^2*($H60-$G60)</f>
        <v>2.6106</v>
      </c>
      <c r="S60" s="4">
        <f>3*(1-$B60)^2*($K60-$J60)+6*(1-$B60)*$B60*($L60-$K60)+3*$B60^2*($M60-$L60)</f>
        <v>0.673128</v>
      </c>
      <c r="T60" s="2">
        <f>SQRT(R60*R60+S60*S60)</f>
        <v>2.6959847299982984</v>
      </c>
      <c r="V60" s="2">
        <f>W59</f>
        <v>53.20682608057108</v>
      </c>
      <c r="W60" s="2">
        <f>V60+(T60+T111)/2</f>
        <v>54.8748496940445</v>
      </c>
    </row>
    <row r="61" spans="1:23" ht="12.75">
      <c r="A61" s="4">
        <f>A60+1</f>
        <v>20</v>
      </c>
      <c r="B61" s="4">
        <f>A61/$C$38-C61</f>
        <v>0.4</v>
      </c>
      <c r="C61" s="4">
        <f>IF(B60=1,C60+1,C60)</f>
        <v>0</v>
      </c>
      <c r="E61" s="4">
        <f>OFFSET(A$6,$C61,0)</f>
        <v>0.5</v>
      </c>
      <c r="F61" s="4">
        <f>OFFSET(B$6,$C61,0)</f>
        <v>0.5</v>
      </c>
      <c r="G61" s="4">
        <f>OFFSET(C$6,$C61,0)</f>
        <v>2.5</v>
      </c>
      <c r="H61" s="4">
        <f>OFFSET(D$6,$C61,0)</f>
        <v>2</v>
      </c>
      <c r="J61" s="4">
        <f>OFFSET(F$6,$C61,0)</f>
        <v>1</v>
      </c>
      <c r="K61" s="4">
        <f>OFFSET(G$6,$C61,0)</f>
        <v>2.18</v>
      </c>
      <c r="L61" s="4">
        <f>OFFSET(H$6,$C61,0)</f>
        <v>2</v>
      </c>
      <c r="M61" s="4">
        <f>OFFSET(I$6,$C61,0)</f>
        <v>1</v>
      </c>
      <c r="O61" s="4">
        <f>(1-$B61)^3*$E61+3*(1-$B61)^2*$B61*$F61+3*(1-$B61)*$B61^2*$G61+$B61^3*$H61</f>
        <v>1.1720000000000002</v>
      </c>
      <c r="P61" s="4">
        <f>(1-$B61)^3*$J61+3*(1-$B61)^2*$B61*$K61+3*(1-$B61)*$B61^2*$L61+$B61^3*$M61</f>
        <v>1.7977600000000002</v>
      </c>
      <c r="R61" s="4">
        <f>3*(1-$B61)^2*($F61-$E61)+6*(1-$B61)*$B61*($G61-$F61)+3*$B61^2*($H61-$G61)</f>
        <v>2.6399999999999997</v>
      </c>
      <c r="S61" s="4">
        <f>3*(1-$B61)^2*($K61-$J61)+6*(1-$B61)*$B61*($L61-$K61)+3*$B61^2*($M61-$L61)</f>
        <v>0.5352</v>
      </c>
      <c r="T61" s="2">
        <f>SQRT(R61*R61+S61*S61)</f>
        <v>2.6937035917116043</v>
      </c>
      <c r="V61" s="2">
        <f>W60</f>
        <v>54.8748496940445</v>
      </c>
      <c r="W61" s="2">
        <f>V61+(T61+T112)/2</f>
        <v>56.56955518328302</v>
      </c>
    </row>
    <row r="62" spans="1:23" ht="12.75">
      <c r="A62" s="4">
        <f>A61+1</f>
        <v>21</v>
      </c>
      <c r="B62" s="4">
        <f>A62/$C$38-C62</f>
        <v>0.42</v>
      </c>
      <c r="C62" s="4">
        <f>IF(B61=1,C61+1,C61)</f>
        <v>0</v>
      </c>
      <c r="E62" s="4">
        <f>OFFSET(A$6,$C62,0)</f>
        <v>0.5</v>
      </c>
      <c r="F62" s="4">
        <f>OFFSET(B$6,$C62,0)</f>
        <v>0.5</v>
      </c>
      <c r="G62" s="4">
        <f>OFFSET(C$6,$C62,0)</f>
        <v>2.5</v>
      </c>
      <c r="H62" s="4">
        <f>OFFSET(D$6,$C62,0)</f>
        <v>2</v>
      </c>
      <c r="J62" s="4">
        <f>OFFSET(F$6,$C62,0)</f>
        <v>1</v>
      </c>
      <c r="K62" s="4">
        <f>OFFSET(G$6,$C62,0)</f>
        <v>2.18</v>
      </c>
      <c r="L62" s="4">
        <f>OFFSET(H$6,$C62,0)</f>
        <v>2</v>
      </c>
      <c r="M62" s="4">
        <f>OFFSET(I$6,$C62,0)</f>
        <v>1</v>
      </c>
      <c r="O62" s="4">
        <f>(1-$B62)^3*$E62+3*(1-$B62)^2*$B62*$F62+3*(1-$B62)*$B62^2*$G62+$B62^3*$H62</f>
        <v>1.2250039999999998</v>
      </c>
      <c r="P62" s="4">
        <f>(1-$B62)^3*$J62+3*(1-$B62)^2*$B62*$K62+3*(1-$B62)*$B62^2*$L62+$B62^3*$M62</f>
        <v>1.8070955200000003</v>
      </c>
      <c r="R62" s="4">
        <f>3*(1-$B62)^2*($F62-$E62)+6*(1-$B62)*$B62*($G62-$F62)+3*$B62^2*($H62-$G62)</f>
        <v>2.6586000000000007</v>
      </c>
      <c r="S62" s="4">
        <f>3*(1-$B62)^2*($K62-$J62)+6*(1-$B62)*$B62*($L62-$K62)+3*$B62^2*($M62-$L62)</f>
        <v>0.3985680000000005</v>
      </c>
      <c r="T62" s="2">
        <f>SQRT(R62*R62+S62*S62)</f>
        <v>2.6883099543438074</v>
      </c>
      <c r="V62" s="2">
        <f>W61</f>
        <v>56.56955518328302</v>
      </c>
      <c r="W62" s="2">
        <f>V62+(T62+T113)/2</f>
        <v>58.2882597459573</v>
      </c>
    </row>
    <row r="63" spans="1:23" ht="12.75">
      <c r="A63" s="4">
        <f>A62+1</f>
        <v>22</v>
      </c>
      <c r="B63" s="4">
        <f>A63/$C$38-C63</f>
        <v>0.44</v>
      </c>
      <c r="C63" s="4">
        <f>IF(B62=1,C62+1,C62)</f>
        <v>0</v>
      </c>
      <c r="E63" s="4">
        <f>OFFSET(A$6,$C63,0)</f>
        <v>0.5</v>
      </c>
      <c r="F63" s="4">
        <f>OFFSET(B$6,$C63,0)</f>
        <v>0.5</v>
      </c>
      <c r="G63" s="4">
        <f>OFFSET(C$6,$C63,0)</f>
        <v>2.5</v>
      </c>
      <c r="H63" s="4">
        <f>OFFSET(D$6,$C63,0)</f>
        <v>2</v>
      </c>
      <c r="J63" s="4">
        <f>OFFSET(F$6,$C63,0)</f>
        <v>1</v>
      </c>
      <c r="K63" s="4">
        <f>OFFSET(G$6,$C63,0)</f>
        <v>2.18</v>
      </c>
      <c r="L63" s="4">
        <f>OFFSET(H$6,$C63,0)</f>
        <v>2</v>
      </c>
      <c r="M63" s="4">
        <f>OFFSET(I$6,$C63,0)</f>
        <v>1</v>
      </c>
      <c r="O63" s="4">
        <f>(1-$B63)^3*$E63+3*(1-$B63)^2*$B63*$F63+3*(1-$B63)*$B63^2*$G63+$B63^3*$H63</f>
        <v>1.278272</v>
      </c>
      <c r="P63" s="4">
        <f>(1-$B63)^3*$J63+3*(1-$B63)^2*$B63*$K63+3*(1-$B63)*$B63^2*$L63+$B63^3*$M63</f>
        <v>1.81371136</v>
      </c>
      <c r="R63" s="4">
        <f>3*(1-$B63)^2*($F63-$E63)+6*(1-$B63)*$B63*($G63-$F63)+3*$B63^2*($H63-$G63)</f>
        <v>2.6664000000000003</v>
      </c>
      <c r="S63" s="4">
        <f>3*(1-$B63)^2*($K63-$J63)+6*(1-$B63)*$B63*($L63-$K63)+3*$B63^2*($M63-$L63)</f>
        <v>0.263232</v>
      </c>
      <c r="T63" s="2">
        <f>SQRT(R63*R63+S63*S63)</f>
        <v>2.679361872876451</v>
      </c>
      <c r="V63" s="2">
        <f>W62</f>
        <v>58.2882597459573</v>
      </c>
      <c r="W63" s="2">
        <f>V63+(T63+T114)/2</f>
        <v>60.02678013881878</v>
      </c>
    </row>
    <row r="64" spans="1:23" ht="12.75">
      <c r="A64" s="4">
        <f>A63+1</f>
        <v>23</v>
      </c>
      <c r="B64" s="4">
        <f>A64/$C$38-C64</f>
        <v>0.46</v>
      </c>
      <c r="C64" s="4">
        <f>IF(B63=1,C63+1,C63)</f>
        <v>0</v>
      </c>
      <c r="E64" s="4">
        <f>OFFSET(A$6,$C64,0)</f>
        <v>0.5</v>
      </c>
      <c r="F64" s="4">
        <f>OFFSET(B$6,$C64,0)</f>
        <v>0.5</v>
      </c>
      <c r="G64" s="4">
        <f>OFFSET(C$6,$C64,0)</f>
        <v>2.5</v>
      </c>
      <c r="H64" s="4">
        <f>OFFSET(D$6,$C64,0)</f>
        <v>2</v>
      </c>
      <c r="J64" s="4">
        <f>OFFSET(F$6,$C64,0)</f>
        <v>1</v>
      </c>
      <c r="K64" s="4">
        <f>OFFSET(G$6,$C64,0)</f>
        <v>2.18</v>
      </c>
      <c r="L64" s="4">
        <f>OFFSET(H$6,$C64,0)</f>
        <v>2</v>
      </c>
      <c r="M64" s="4">
        <f>OFFSET(I$6,$C64,0)</f>
        <v>1</v>
      </c>
      <c r="O64" s="4">
        <f>(1-$B64)^3*$E64+3*(1-$B64)^2*$B64*$F64+3*(1-$B64)*$B64^2*$G64+$B64^3*$H64</f>
        <v>1.331588</v>
      </c>
      <c r="P64" s="4">
        <f>(1-$B64)^3*$J64+3*(1-$B64)^2*$B64*$K64+3*(1-$B64)*$B64^2*$L64+$B64^3*$M64</f>
        <v>1.8176334400000005</v>
      </c>
      <c r="R64" s="4">
        <f>3*(1-$B64)^2*($F64-$E64)+6*(1-$B64)*$B64*($G64-$F64)+3*$B64^2*($H64-$G64)</f>
        <v>2.6634</v>
      </c>
      <c r="S64" s="4">
        <f>3*(1-$B64)^2*($K64-$J64)+6*(1-$B64)*$B64*($L64-$K64)+3*$B64^2*($M64-$L64)</f>
        <v>0.12919199999999975</v>
      </c>
      <c r="T64" s="2">
        <f>SQRT(R64*R64+S64*S64)</f>
        <v>2.6665314798186803</v>
      </c>
      <c r="V64" s="2">
        <f>W63</f>
        <v>60.02678013881878</v>
      </c>
      <c r="W64" s="2">
        <f>V64+(T64+T115)/2</f>
        <v>61.77997352963956</v>
      </c>
    </row>
    <row r="65" spans="1:23" ht="12.75">
      <c r="A65" s="4">
        <f>A64+1</f>
        <v>24</v>
      </c>
      <c r="B65" s="4">
        <f>A65/$C$38-C65</f>
        <v>0.48</v>
      </c>
      <c r="C65" s="4">
        <f>IF(B64=1,C64+1,C64)</f>
        <v>0</v>
      </c>
      <c r="E65" s="4">
        <f>OFFSET(A$6,$C65,0)</f>
        <v>0.5</v>
      </c>
      <c r="F65" s="4">
        <f>OFFSET(B$6,$C65,0)</f>
        <v>0.5</v>
      </c>
      <c r="G65" s="4">
        <f>OFFSET(C$6,$C65,0)</f>
        <v>2.5</v>
      </c>
      <c r="H65" s="4">
        <f>OFFSET(D$6,$C65,0)</f>
        <v>2</v>
      </c>
      <c r="J65" s="4">
        <f>OFFSET(F$6,$C65,0)</f>
        <v>1</v>
      </c>
      <c r="K65" s="4">
        <f>OFFSET(G$6,$C65,0)</f>
        <v>2.18</v>
      </c>
      <c r="L65" s="4">
        <f>OFFSET(H$6,$C65,0)</f>
        <v>2</v>
      </c>
      <c r="M65" s="4">
        <f>OFFSET(I$6,$C65,0)</f>
        <v>1</v>
      </c>
      <c r="O65" s="4">
        <f>(1-$B65)^3*$E65+3*(1-$B65)^2*$B65*$F65+3*(1-$B65)*$B65^2*$G65+$B65^3*$H65</f>
        <v>1.3847360000000002</v>
      </c>
      <c r="P65" s="4">
        <f>(1-$B65)^3*$J65+3*(1-$B65)^2*$B65*$K65+3*(1-$B65)*$B65^2*$L65+$B65^3*$M65</f>
        <v>1.8188876800000005</v>
      </c>
      <c r="R65" s="4">
        <f>3*(1-$B65)^2*($F65-$E65)+6*(1-$B65)*$B65*($G65-$F65)+3*$B65^2*($H65-$G65)</f>
        <v>2.6496</v>
      </c>
      <c r="S65" s="4">
        <f>3*(1-$B65)^2*($K65-$J65)+6*(1-$B65)*$B65*($L65-$K65)+3*$B65^2*($M65-$L65)</f>
        <v>-0.0035519999999999996</v>
      </c>
      <c r="T65" s="2">
        <f>SQRT(R65*R65+S65*S65)</f>
        <v>2.6496023808684956</v>
      </c>
      <c r="V65" s="2">
        <f>W64</f>
        <v>61.77997352963956</v>
      </c>
      <c r="W65" s="2">
        <f>V65+(T65+T116)/2</f>
        <v>63.54209611218721</v>
      </c>
    </row>
    <row r="66" spans="1:23" ht="12.75">
      <c r="A66" s="4">
        <f>A65+1</f>
        <v>25</v>
      </c>
      <c r="B66" s="4">
        <f>A66/$C$38-C66</f>
        <v>0.5</v>
      </c>
      <c r="C66" s="4">
        <f>IF(B65=1,C65+1,C65)</f>
        <v>0</v>
      </c>
      <c r="E66" s="4">
        <f>OFFSET(A$6,$C66,0)</f>
        <v>0.5</v>
      </c>
      <c r="F66" s="4">
        <f>OFFSET(B$6,$C66,0)</f>
        <v>0.5</v>
      </c>
      <c r="G66" s="4">
        <f>OFFSET(C$6,$C66,0)</f>
        <v>2.5</v>
      </c>
      <c r="H66" s="4">
        <f>OFFSET(D$6,$C66,0)</f>
        <v>2</v>
      </c>
      <c r="J66" s="4">
        <f>OFFSET(F$6,$C66,0)</f>
        <v>1</v>
      </c>
      <c r="K66" s="4">
        <f>OFFSET(G$6,$C66,0)</f>
        <v>2.18</v>
      </c>
      <c r="L66" s="4">
        <f>OFFSET(H$6,$C66,0)</f>
        <v>2</v>
      </c>
      <c r="M66" s="4">
        <f>OFFSET(I$6,$C66,0)</f>
        <v>1</v>
      </c>
      <c r="O66" s="4">
        <f>(1-$B66)^3*$E66+3*(1-$B66)^2*$B66*$F66+3*(1-$B66)*$B66^2*$G66+$B66^3*$H66</f>
        <v>1.4375</v>
      </c>
      <c r="P66" s="4">
        <f>(1-$B66)^3*$J66+3*(1-$B66)^2*$B66*$K66+3*(1-$B66)*$B66^2*$L66+$B66^3*$M66</f>
        <v>1.8175000000000001</v>
      </c>
      <c r="R66" s="4">
        <f>3*(1-$B66)^2*($F66-$E66)+6*(1-$B66)*$B66*($G66-$F66)+3*$B66^2*($H66-$G66)</f>
        <v>2.625</v>
      </c>
      <c r="S66" s="4">
        <f>3*(1-$B66)^2*($K66-$J66)+6*(1-$B66)*$B66*($L66-$K66)+3*$B66^2*($M66-$L66)</f>
        <v>-0.13500000000000012</v>
      </c>
      <c r="T66" s="2">
        <f>SQRT(R66*R66+S66*S66)</f>
        <v>2.6284691362083747</v>
      </c>
      <c r="V66" s="2">
        <f>W65</f>
        <v>63.54209611218721</v>
      </c>
      <c r="W66" s="2">
        <f>V66+(T66+T117)/2</f>
        <v>65.30705457803812</v>
      </c>
    </row>
    <row r="67" spans="1:23" ht="12.75">
      <c r="A67" s="4">
        <f>A66+1</f>
        <v>26</v>
      </c>
      <c r="B67" s="4">
        <f>A67/$C$38-C67</f>
        <v>0.52</v>
      </c>
      <c r="C67" s="4">
        <f>IF(B66=1,C66+1,C66)</f>
        <v>0</v>
      </c>
      <c r="E67" s="4">
        <f>OFFSET(A$6,$C67,0)</f>
        <v>0.5</v>
      </c>
      <c r="F67" s="4">
        <f>OFFSET(B$6,$C67,0)</f>
        <v>0.5</v>
      </c>
      <c r="G67" s="4">
        <f>OFFSET(C$6,$C67,0)</f>
        <v>2.5</v>
      </c>
      <c r="H67" s="4">
        <f>OFFSET(D$6,$C67,0)</f>
        <v>2</v>
      </c>
      <c r="J67" s="4">
        <f>OFFSET(F$6,$C67,0)</f>
        <v>1</v>
      </c>
      <c r="K67" s="4">
        <f>OFFSET(G$6,$C67,0)</f>
        <v>2.18</v>
      </c>
      <c r="L67" s="4">
        <f>OFFSET(H$6,$C67,0)</f>
        <v>2</v>
      </c>
      <c r="M67" s="4">
        <f>OFFSET(I$6,$C67,0)</f>
        <v>1</v>
      </c>
      <c r="O67" s="4">
        <f>(1-$B67)^3*$E67+3*(1-$B67)^2*$B67*$F67+3*(1-$B67)*$B67^2*$G67+$B67^3*$H67</f>
        <v>1.4896640000000003</v>
      </c>
      <c r="P67" s="4">
        <f>(1-$B67)^3*$J67+3*(1-$B67)^2*$B67*$K67+3*(1-$B67)*$B67^2*$L67+$B67^3*$M67</f>
        <v>1.8134963200000003</v>
      </c>
      <c r="R67" s="4">
        <f>3*(1-$B67)^2*($F67-$E67)+6*(1-$B67)*$B67*($G67-$F67)+3*$B67^2*($H67-$G67)</f>
        <v>2.5896</v>
      </c>
      <c r="S67" s="4">
        <f>3*(1-$B67)^2*($K67-$J67)+6*(1-$B67)*$B67*($L67-$K67)+3*$B67^2*($M67-$L67)</f>
        <v>-0.2651520000000003</v>
      </c>
      <c r="T67" s="2">
        <f>SQRT(R67*R67+S67*S67)</f>
        <v>2.6031392093209305</v>
      </c>
      <c r="V67" s="2">
        <f>W66</f>
        <v>65.30705457803812</v>
      </c>
      <c r="W67" s="2">
        <f>V67+(T67+T118)/2</f>
        <v>67.0685973471332</v>
      </c>
    </row>
    <row r="68" spans="1:23" ht="12.75">
      <c r="A68" s="4">
        <f>A67+1</f>
        <v>27</v>
      </c>
      <c r="B68" s="4">
        <f>A68/$C$38-C68</f>
        <v>0.54</v>
      </c>
      <c r="C68" s="4">
        <f>IF(B67=1,C67+1,C67)</f>
        <v>0</v>
      </c>
      <c r="E68" s="4">
        <f>OFFSET(A$6,$C68,0)</f>
        <v>0.5</v>
      </c>
      <c r="F68" s="4">
        <f>OFFSET(B$6,$C68,0)</f>
        <v>0.5</v>
      </c>
      <c r="G68" s="4">
        <f>OFFSET(C$6,$C68,0)</f>
        <v>2.5</v>
      </c>
      <c r="H68" s="4">
        <f>OFFSET(D$6,$C68,0)</f>
        <v>2</v>
      </c>
      <c r="J68" s="4">
        <f>OFFSET(F$6,$C68,0)</f>
        <v>1</v>
      </c>
      <c r="K68" s="4">
        <f>OFFSET(G$6,$C68,0)</f>
        <v>2.18</v>
      </c>
      <c r="L68" s="4">
        <f>OFFSET(H$6,$C68,0)</f>
        <v>2</v>
      </c>
      <c r="M68" s="4">
        <f>OFFSET(I$6,$C68,0)</f>
        <v>1</v>
      </c>
      <c r="O68" s="4">
        <f>(1-$B68)^3*$E68+3*(1-$B68)^2*$B68*$F68+3*(1-$B68)*$B68^2*$G68+$B68^3*$H68</f>
        <v>1.541012</v>
      </c>
      <c r="P68" s="4">
        <f>(1-$B68)^3*$J68+3*(1-$B68)^2*$B68*$K68+3*(1-$B68)*$B68^2*$L68+$B68^3*$M68</f>
        <v>1.80690256</v>
      </c>
      <c r="R68" s="4">
        <f>3*(1-$B68)^2*($F68-$E68)+6*(1-$B68)*$B68*($G68-$F68)+3*$B68^2*($H68-$G68)</f>
        <v>2.5434</v>
      </c>
      <c r="S68" s="4">
        <f>3*(1-$B68)^2*($K68-$J68)+6*(1-$B68)*$B68*($L68-$K68)+3*$B68^2*($M68-$L68)</f>
        <v>-0.3940080000000004</v>
      </c>
      <c r="T68" s="2">
        <f>SQRT(R68*R68+S68*S68)</f>
        <v>2.5737377224697937</v>
      </c>
      <c r="V68" s="2">
        <f>W67</f>
        <v>67.0685973471332</v>
      </c>
      <c r="W68" s="2">
        <f>V68+(T68+T119)/2</f>
        <v>68.82047480183708</v>
      </c>
    </row>
    <row r="69" spans="1:23" ht="12.75">
      <c r="A69" s="4">
        <f>A68+1</f>
        <v>28</v>
      </c>
      <c r="B69" s="4">
        <f>A69/$C$38-C69</f>
        <v>0.56</v>
      </c>
      <c r="C69" s="4">
        <f>IF(B68=1,C68+1,C68)</f>
        <v>0</v>
      </c>
      <c r="E69" s="4">
        <f>OFFSET(A$6,$C69,0)</f>
        <v>0.5</v>
      </c>
      <c r="F69" s="4">
        <f>OFFSET(B$6,$C69,0)</f>
        <v>0.5</v>
      </c>
      <c r="G69" s="4">
        <f>OFFSET(C$6,$C69,0)</f>
        <v>2.5</v>
      </c>
      <c r="H69" s="4">
        <f>OFFSET(D$6,$C69,0)</f>
        <v>2</v>
      </c>
      <c r="J69" s="4">
        <f>OFFSET(F$6,$C69,0)</f>
        <v>1</v>
      </c>
      <c r="K69" s="4">
        <f>OFFSET(G$6,$C69,0)</f>
        <v>2.18</v>
      </c>
      <c r="L69" s="4">
        <f>OFFSET(H$6,$C69,0)</f>
        <v>2</v>
      </c>
      <c r="M69" s="4">
        <f>OFFSET(I$6,$C69,0)</f>
        <v>1</v>
      </c>
      <c r="O69" s="4">
        <f>(1-$B69)^3*$E69+3*(1-$B69)^2*$B69*$F69+3*(1-$B69)*$B69^2*$G69+$B69^3*$H69</f>
        <v>1.5913280000000003</v>
      </c>
      <c r="P69" s="4">
        <f>(1-$B69)^3*$J69+3*(1-$B69)^2*$B69*$K69+3*(1-$B69)*$B69^2*$L69+$B69^3*$M69</f>
        <v>1.79774464</v>
      </c>
      <c r="R69" s="4">
        <f>3*(1-$B69)^2*($F69-$E69)+6*(1-$B69)*$B69*($G69-$F69)+3*$B69^2*($H69-$G69)</f>
        <v>2.4863999999999997</v>
      </c>
      <c r="S69" s="4">
        <f>3*(1-$B69)^2*($K69-$J69)+6*(1-$B69)*$B69*($L69-$K69)+3*$B69^2*($M69-$L69)</f>
        <v>-0.5215680000000004</v>
      </c>
      <c r="T69" s="2">
        <f>SQRT(R69*R69+S69*S69)</f>
        <v>2.5405153293424543</v>
      </c>
      <c r="V69" s="2">
        <f>W68</f>
        <v>68.82047480183708</v>
      </c>
      <c r="W69" s="2">
        <f>V69+(T69+T120)/2</f>
        <v>70.55658801493507</v>
      </c>
    </row>
    <row r="70" spans="1:23" ht="12.75">
      <c r="A70" s="4">
        <f>A69+1</f>
        <v>29</v>
      </c>
      <c r="B70" s="4">
        <f>A70/$C$38-C70</f>
        <v>0.58</v>
      </c>
      <c r="C70" s="4">
        <f>IF(B69=1,C69+1,C69)</f>
        <v>0</v>
      </c>
      <c r="E70" s="4">
        <f>OFFSET(A$6,$C70,0)</f>
        <v>0.5</v>
      </c>
      <c r="F70" s="4">
        <f>OFFSET(B$6,$C70,0)</f>
        <v>0.5</v>
      </c>
      <c r="G70" s="4">
        <f>OFFSET(C$6,$C70,0)</f>
        <v>2.5</v>
      </c>
      <c r="H70" s="4">
        <f>OFFSET(D$6,$C70,0)</f>
        <v>2</v>
      </c>
      <c r="J70" s="4">
        <f>OFFSET(F$6,$C70,0)</f>
        <v>1</v>
      </c>
      <c r="K70" s="4">
        <f>OFFSET(G$6,$C70,0)</f>
        <v>2.18</v>
      </c>
      <c r="L70" s="4">
        <f>OFFSET(H$6,$C70,0)</f>
        <v>2</v>
      </c>
      <c r="M70" s="4">
        <f>OFFSET(I$6,$C70,0)</f>
        <v>1</v>
      </c>
      <c r="O70" s="4">
        <f>(1-$B70)^3*$E70+3*(1-$B70)^2*$B70*$F70+3*(1-$B70)*$B70^2*$G70+$B70^3*$H70</f>
        <v>1.6403960000000002</v>
      </c>
      <c r="P70" s="4">
        <f>(1-$B70)^3*$J70+3*(1-$B70)^2*$B70*$K70+3*(1-$B70)*$B70^2*$L70+$B70^3*$M70</f>
        <v>1.7860484800000003</v>
      </c>
      <c r="R70" s="4">
        <f>3*(1-$B70)^2*($F70-$E70)+6*(1-$B70)*$B70*($G70-$F70)+3*$B70^2*($H70-$G70)</f>
        <v>2.4186000000000005</v>
      </c>
      <c r="S70" s="4">
        <f>3*(1-$B70)^2*($K70-$J70)+6*(1-$B70)*$B70*($L70-$K70)+3*$B70^2*($M70-$L70)</f>
        <v>-0.647832</v>
      </c>
      <c r="T70" s="2">
        <f>SQRT(R70*R70+S70*S70)</f>
        <v>2.5038594729385277</v>
      </c>
      <c r="V70" s="2">
        <f>W69</f>
        <v>70.55658801493507</v>
      </c>
      <c r="W70" s="2">
        <f>V70+(T70+T121)/2</f>
        <v>72.27114070803317</v>
      </c>
    </row>
    <row r="71" spans="1:23" ht="12.75">
      <c r="A71" s="4">
        <f>A70+1</f>
        <v>30</v>
      </c>
      <c r="B71" s="4">
        <f>A71/$C$38-C71</f>
        <v>0.6</v>
      </c>
      <c r="C71" s="4">
        <f>IF(B70=1,C70+1,C70)</f>
        <v>0</v>
      </c>
      <c r="E71" s="4">
        <f>OFFSET(A$6,$C71,0)</f>
        <v>0.5</v>
      </c>
      <c r="F71" s="4">
        <f>OFFSET(B$6,$C71,0)</f>
        <v>0.5</v>
      </c>
      <c r="G71" s="4">
        <f>OFFSET(C$6,$C71,0)</f>
        <v>2.5</v>
      </c>
      <c r="H71" s="4">
        <f>OFFSET(D$6,$C71,0)</f>
        <v>2</v>
      </c>
      <c r="J71" s="4">
        <f>OFFSET(F$6,$C71,0)</f>
        <v>1</v>
      </c>
      <c r="K71" s="4">
        <f>OFFSET(G$6,$C71,0)</f>
        <v>2.18</v>
      </c>
      <c r="L71" s="4">
        <f>OFFSET(H$6,$C71,0)</f>
        <v>2</v>
      </c>
      <c r="M71" s="4">
        <f>OFFSET(I$6,$C71,0)</f>
        <v>1</v>
      </c>
      <c r="O71" s="4">
        <f>(1-$B71)^3*$E71+3*(1-$B71)^2*$B71*$F71+3*(1-$B71)*$B71^2*$G71+$B71^3*$H71</f>
        <v>1.688</v>
      </c>
      <c r="P71" s="4">
        <f>(1-$B71)^3*$J71+3*(1-$B71)^2*$B71*$K71+3*(1-$B71)*$B71^2*$L71+$B71^3*$M71</f>
        <v>1.7718400000000003</v>
      </c>
      <c r="R71" s="4">
        <f>3*(1-$B71)^2*($F71-$E71)+6*(1-$B71)*$B71*($G71-$F71)+3*$B71^2*($H71-$G71)</f>
        <v>2.3400000000000003</v>
      </c>
      <c r="S71" s="4">
        <f>3*(1-$B71)^2*($K71-$J71)+6*(1-$B71)*$B71*($L71-$K71)+3*$B71^2*($M71-$L71)</f>
        <v>-0.7728000000000002</v>
      </c>
      <c r="T71" s="2">
        <f>SQRT(R71*R71+S71*S71)</f>
        <v>2.464309201378756</v>
      </c>
      <c r="V71" s="2">
        <f>W70</f>
        <v>72.27114070803317</v>
      </c>
      <c r="W71" s="2">
        <f>V71+(T71+T122)/2</f>
        <v>73.95880762688749</v>
      </c>
    </row>
    <row r="72" spans="1:23" ht="12.75">
      <c r="A72" s="4">
        <f>A71+1</f>
        <v>31</v>
      </c>
      <c r="B72" s="4">
        <f>A72/$C$38-C72</f>
        <v>0.62</v>
      </c>
      <c r="C72" s="4">
        <f>IF(B71=1,C71+1,C71)</f>
        <v>0</v>
      </c>
      <c r="E72" s="4">
        <f>OFFSET(A$6,$C72,0)</f>
        <v>0.5</v>
      </c>
      <c r="F72" s="4">
        <f>OFFSET(B$6,$C72,0)</f>
        <v>0.5</v>
      </c>
      <c r="G72" s="4">
        <f>OFFSET(C$6,$C72,0)</f>
        <v>2.5</v>
      </c>
      <c r="H72" s="4">
        <f>OFFSET(D$6,$C72,0)</f>
        <v>2</v>
      </c>
      <c r="J72" s="4">
        <f>OFFSET(F$6,$C72,0)</f>
        <v>1</v>
      </c>
      <c r="K72" s="4">
        <f>OFFSET(G$6,$C72,0)</f>
        <v>2.18</v>
      </c>
      <c r="L72" s="4">
        <f>OFFSET(H$6,$C72,0)</f>
        <v>2</v>
      </c>
      <c r="M72" s="4">
        <f>OFFSET(I$6,$C72,0)</f>
        <v>1</v>
      </c>
      <c r="O72" s="4">
        <f>(1-$B72)^3*$E72+3*(1-$B72)^2*$B72*$F72+3*(1-$B72)*$B72^2*$G72+$B72^3*$H72</f>
        <v>1.7339240000000002</v>
      </c>
      <c r="P72" s="4">
        <f>(1-$B72)^3*$J72+3*(1-$B72)^2*$B72*$K72+3*(1-$B72)*$B72^2*$L72+$B72^3*$M72</f>
        <v>1.7551451200000003</v>
      </c>
      <c r="R72" s="4">
        <f>3*(1-$B72)^2*($F72-$E72)+6*(1-$B72)*$B72*($G72-$F72)+3*$B72^2*($H72-$G72)</f>
        <v>2.2506000000000004</v>
      </c>
      <c r="S72" s="4">
        <f>3*(1-$B72)^2*($K72-$J72)+6*(1-$B72)*$B72*($L72-$K72)+3*$B72^2*($M72-$L72)</f>
        <v>-0.8964720000000002</v>
      </c>
      <c r="T72" s="2">
        <f>SQRT(R72*R72+S72*S72)</f>
        <v>2.4225735090568463</v>
      </c>
      <c r="V72" s="2">
        <f>W71</f>
        <v>73.95880762688749</v>
      </c>
      <c r="W72" s="2">
        <f>V72+(T72+T123)/2</f>
        <v>75.61493326460847</v>
      </c>
    </row>
    <row r="73" spans="1:23" ht="12.75">
      <c r="A73" s="4">
        <f>A72+1</f>
        <v>32</v>
      </c>
      <c r="B73" s="4">
        <f>A73/$C$38-C73</f>
        <v>0.64</v>
      </c>
      <c r="C73" s="4">
        <f>IF(B72=1,C72+1,C72)</f>
        <v>0</v>
      </c>
      <c r="E73" s="4">
        <f>OFFSET(A$6,$C73,0)</f>
        <v>0.5</v>
      </c>
      <c r="F73" s="4">
        <f>OFFSET(B$6,$C73,0)</f>
        <v>0.5</v>
      </c>
      <c r="G73" s="4">
        <f>OFFSET(C$6,$C73,0)</f>
        <v>2.5</v>
      </c>
      <c r="H73" s="4">
        <f>OFFSET(D$6,$C73,0)</f>
        <v>2</v>
      </c>
      <c r="J73" s="4">
        <f>OFFSET(F$6,$C73,0)</f>
        <v>1</v>
      </c>
      <c r="K73" s="4">
        <f>OFFSET(G$6,$C73,0)</f>
        <v>2.18</v>
      </c>
      <c r="L73" s="4">
        <f>OFFSET(H$6,$C73,0)</f>
        <v>2</v>
      </c>
      <c r="M73" s="4">
        <f>OFFSET(I$6,$C73,0)</f>
        <v>1</v>
      </c>
      <c r="O73" s="4">
        <f>(1-$B73)^3*$E73+3*(1-$B73)^2*$B73*$F73+3*(1-$B73)*$B73^2*$G73+$B73^3*$H73</f>
        <v>1.7779520000000002</v>
      </c>
      <c r="P73" s="4">
        <f>(1-$B73)^3*$J73+3*(1-$B73)^2*$B73*$K73+3*(1-$B73)*$B73^2*$L73+$B73^3*$M73</f>
        <v>1.7359897600000003</v>
      </c>
      <c r="R73" s="4">
        <f>3*(1-$B73)^2*($F73-$E73)+6*(1-$B73)*$B73*($G73-$F73)+3*$B73^2*($H73-$G73)</f>
        <v>2.1504000000000003</v>
      </c>
      <c r="S73" s="4">
        <f>3*(1-$B73)^2*($K73-$J73)+6*(1-$B73)*$B73*($L73-$K73)+3*$B73^2*($M73-$L73)</f>
        <v>-1.0188480000000004</v>
      </c>
      <c r="T73" s="2">
        <f>SQRT(R73*R73+S73*S73)</f>
        <v>2.3795527745994627</v>
      </c>
      <c r="V73" s="2">
        <f>W72</f>
        <v>75.61493326460847</v>
      </c>
      <c r="W73" s="2">
        <f>V73+(T73+T124)/2</f>
        <v>77.23577747951774</v>
      </c>
    </row>
    <row r="74" spans="1:23" ht="12.75">
      <c r="A74" s="4">
        <f>A73+1</f>
        <v>33</v>
      </c>
      <c r="B74" s="4">
        <f>A74/$C$38-C74</f>
        <v>0.66</v>
      </c>
      <c r="C74" s="4">
        <f>IF(B73=1,C73+1,C73)</f>
        <v>0</v>
      </c>
      <c r="E74" s="4">
        <f>OFFSET(A$6,$C74,0)</f>
        <v>0.5</v>
      </c>
      <c r="F74" s="4">
        <f>OFFSET(B$6,$C74,0)</f>
        <v>0.5</v>
      </c>
      <c r="G74" s="4">
        <f>OFFSET(C$6,$C74,0)</f>
        <v>2.5</v>
      </c>
      <c r="H74" s="4">
        <f>OFFSET(D$6,$C74,0)</f>
        <v>2</v>
      </c>
      <c r="J74" s="4">
        <f>OFFSET(F$6,$C74,0)</f>
        <v>1</v>
      </c>
      <c r="K74" s="4">
        <f>OFFSET(G$6,$C74,0)</f>
        <v>2.18</v>
      </c>
      <c r="L74" s="4">
        <f>OFFSET(H$6,$C74,0)</f>
        <v>2</v>
      </c>
      <c r="M74" s="4">
        <f>OFFSET(I$6,$C74,0)</f>
        <v>1</v>
      </c>
      <c r="O74" s="4">
        <f>(1-$B74)^3*$E74+3*(1-$B74)^2*$B74*$F74+3*(1-$B74)*$B74^2*$G74+$B74^3*$H74</f>
        <v>1.819868</v>
      </c>
      <c r="P74" s="4">
        <f>(1-$B74)^3*$J74+3*(1-$B74)^2*$B74*$K74+3*(1-$B74)*$B74^2*$L74+$B74^3*$M74</f>
        <v>1.71439984</v>
      </c>
      <c r="R74" s="4">
        <f>3*(1-$B74)^2*($F74-$E74)+6*(1-$B74)*$B74*($G74-$F74)+3*$B74^2*($H74-$G74)</f>
        <v>2.0394</v>
      </c>
      <c r="S74" s="4">
        <f>3*(1-$B74)^2*($K74-$J74)+6*(1-$B74)*$B74*($L74-$K74)+3*$B74^2*($M74-$L74)</f>
        <v>-1.1399280000000005</v>
      </c>
      <c r="T74" s="2">
        <f>SQRT(R74*R74+S74*S74)</f>
        <v>2.3363621733763797</v>
      </c>
      <c r="V74" s="2">
        <f>W73</f>
        <v>77.23577747951774</v>
      </c>
      <c r="W74" s="2">
        <f>V74+(T74+T125)/2</f>
        <v>78.81882860850833</v>
      </c>
    </row>
    <row r="75" spans="1:23" ht="12.75">
      <c r="A75" s="4">
        <f>A74+1</f>
        <v>34</v>
      </c>
      <c r="B75" s="4">
        <f>A75/$C$38-C75</f>
        <v>0.68</v>
      </c>
      <c r="C75" s="4">
        <f>IF(B74=1,C74+1,C74)</f>
        <v>0</v>
      </c>
      <c r="E75" s="4">
        <f>OFFSET(A$6,$C75,0)</f>
        <v>0.5</v>
      </c>
      <c r="F75" s="4">
        <f>OFFSET(B$6,$C75,0)</f>
        <v>0.5</v>
      </c>
      <c r="G75" s="4">
        <f>OFFSET(C$6,$C75,0)</f>
        <v>2.5</v>
      </c>
      <c r="H75" s="4">
        <f>OFFSET(D$6,$C75,0)</f>
        <v>2</v>
      </c>
      <c r="J75" s="4">
        <f>OFFSET(F$6,$C75,0)</f>
        <v>1</v>
      </c>
      <c r="K75" s="4">
        <f>OFFSET(G$6,$C75,0)</f>
        <v>2.18</v>
      </c>
      <c r="L75" s="4">
        <f>OFFSET(H$6,$C75,0)</f>
        <v>2</v>
      </c>
      <c r="M75" s="4">
        <f>OFFSET(I$6,$C75,0)</f>
        <v>1</v>
      </c>
      <c r="O75" s="4">
        <f>(1-$B75)^3*$E75+3*(1-$B75)^2*$B75*$F75+3*(1-$B75)*$B75^2*$G75+$B75^3*$H75</f>
        <v>1.8594560000000002</v>
      </c>
      <c r="P75" s="4">
        <f>(1-$B75)^3*$J75+3*(1-$B75)^2*$B75*$K75+3*(1-$B75)*$B75^2*$L75+$B75^3*$M75</f>
        <v>1.6904012800000001</v>
      </c>
      <c r="R75" s="4">
        <f>3*(1-$B75)^2*($F75-$E75)+6*(1-$B75)*$B75*($G75-$F75)+3*$B75^2*($H75-$G75)</f>
        <v>1.9175999999999997</v>
      </c>
      <c r="S75" s="4">
        <f>3*(1-$B75)^2*($K75-$J75)+6*(1-$B75)*$B75*($L75-$K75)+3*$B75^2*($M75-$L75)</f>
        <v>-1.2597120000000004</v>
      </c>
      <c r="T75" s="2">
        <f>SQRT(R75*R75+S75*S75)</f>
        <v>2.2943548293461498</v>
      </c>
      <c r="V75" s="2">
        <f>W74</f>
        <v>78.81882860850833</v>
      </c>
      <c r="W75" s="2">
        <f>V75+(T75+T126)/2</f>
        <v>80.36320874220533</v>
      </c>
    </row>
    <row r="76" spans="1:23" ht="12.75">
      <c r="A76" s="4">
        <f>A75+1</f>
        <v>35</v>
      </c>
      <c r="B76" s="4">
        <f>A76/$C$38-C76</f>
        <v>0.7</v>
      </c>
      <c r="C76" s="4">
        <f>IF(B75=1,C75+1,C75)</f>
        <v>0</v>
      </c>
      <c r="E76" s="4">
        <f>OFFSET(A$6,$C76,0)</f>
        <v>0.5</v>
      </c>
      <c r="F76" s="4">
        <f>OFFSET(B$6,$C76,0)</f>
        <v>0.5</v>
      </c>
      <c r="G76" s="4">
        <f>OFFSET(C$6,$C76,0)</f>
        <v>2.5</v>
      </c>
      <c r="H76" s="4">
        <f>OFFSET(D$6,$C76,0)</f>
        <v>2</v>
      </c>
      <c r="J76" s="4">
        <f>OFFSET(F$6,$C76,0)</f>
        <v>1</v>
      </c>
      <c r="K76" s="4">
        <f>OFFSET(G$6,$C76,0)</f>
        <v>2.18</v>
      </c>
      <c r="L76" s="4">
        <f>OFFSET(H$6,$C76,0)</f>
        <v>2</v>
      </c>
      <c r="M76" s="4">
        <f>OFFSET(I$6,$C76,0)</f>
        <v>1</v>
      </c>
      <c r="O76" s="4">
        <f>(1-$B76)^3*$E76+3*(1-$B76)^2*$B76*$F76+3*(1-$B76)*$B76^2*$G76+$B76^3*$H76</f>
        <v>1.8965</v>
      </c>
      <c r="P76" s="4">
        <f>(1-$B76)^3*$J76+3*(1-$B76)^2*$B76*$K76+3*(1-$B76)*$B76^2*$L76+$B76^3*$M76</f>
        <v>1.66402</v>
      </c>
      <c r="R76" s="4">
        <f>3*(1-$B76)^2*($F76-$E76)+6*(1-$B76)*$B76*($G76-$F76)+3*$B76^2*($H76-$G76)</f>
        <v>1.7850000000000001</v>
      </c>
      <c r="S76" s="4">
        <f>3*(1-$B76)^2*($K76-$J76)+6*(1-$B76)*$B76*($L76-$K76)+3*$B76^2*($M76-$L76)</f>
        <v>-1.3781999999999999</v>
      </c>
      <c r="T76" s="2">
        <f>SQRT(R76*R76+S76*S76)</f>
        <v>2.2551408470425964</v>
      </c>
      <c r="V76" s="2">
        <f>W75</f>
        <v>80.36320874220533</v>
      </c>
      <c r="W76" s="2">
        <f>V76+(T76+T127)/2</f>
        <v>81.8701951801488</v>
      </c>
    </row>
    <row r="77" spans="1:23" ht="12.75">
      <c r="A77" s="4">
        <f>A76+1</f>
        <v>36</v>
      </c>
      <c r="B77" s="4">
        <f>A77/$C$38-C77</f>
        <v>0.72</v>
      </c>
      <c r="C77" s="4">
        <f>IF(B76=1,C76+1,C76)</f>
        <v>0</v>
      </c>
      <c r="E77" s="4">
        <f>OFFSET(A$6,$C77,0)</f>
        <v>0.5</v>
      </c>
      <c r="F77" s="4">
        <f>OFFSET(B$6,$C77,0)</f>
        <v>0.5</v>
      </c>
      <c r="G77" s="4">
        <f>OFFSET(C$6,$C77,0)</f>
        <v>2.5</v>
      </c>
      <c r="H77" s="4">
        <f>OFFSET(D$6,$C77,0)</f>
        <v>2</v>
      </c>
      <c r="J77" s="4">
        <f>OFFSET(F$6,$C77,0)</f>
        <v>1</v>
      </c>
      <c r="K77" s="4">
        <f>OFFSET(G$6,$C77,0)</f>
        <v>2.18</v>
      </c>
      <c r="L77" s="4">
        <f>OFFSET(H$6,$C77,0)</f>
        <v>2</v>
      </c>
      <c r="M77" s="4">
        <f>OFFSET(I$6,$C77,0)</f>
        <v>1</v>
      </c>
      <c r="O77" s="4">
        <f>(1-$B77)^3*$E77+3*(1-$B77)^2*$B77*$F77+3*(1-$B77)*$B77^2*$G77+$B77^3*$H77</f>
        <v>1.930784</v>
      </c>
      <c r="P77" s="4">
        <f>(1-$B77)^3*$J77+3*(1-$B77)^2*$B77*$K77+3*(1-$B77)*$B77^2*$L77+$B77^3*$M77</f>
        <v>1.6352819200000002</v>
      </c>
      <c r="R77" s="4">
        <f>3*(1-$B77)^2*($F77-$E77)+6*(1-$B77)*$B77*($G77-$F77)+3*$B77^2*($H77-$G77)</f>
        <v>1.6416</v>
      </c>
      <c r="S77" s="4">
        <f>3*(1-$B77)^2*($K77-$J77)+6*(1-$B77)*$B77*($L77-$K77)+3*$B77^2*($M77-$L77)</f>
        <v>-1.495392</v>
      </c>
      <c r="T77" s="2">
        <f>SQRT(R77*R77+S77*S77)</f>
        <v>2.2205962698482584</v>
      </c>
      <c r="V77" s="2">
        <f>W76</f>
        <v>81.8701951801488</v>
      </c>
      <c r="W77" s="2">
        <f>V77+(T77+T128)/2</f>
        <v>83.34386413393432</v>
      </c>
    </row>
    <row r="78" spans="1:23" ht="12.75">
      <c r="A78" s="4">
        <f>A77+1</f>
        <v>37</v>
      </c>
      <c r="B78" s="4">
        <f>A78/$C$38-C78</f>
        <v>0.74</v>
      </c>
      <c r="C78" s="4">
        <f>IF(B77=1,C77+1,C77)</f>
        <v>0</v>
      </c>
      <c r="E78" s="4">
        <f>OFFSET(A$6,$C78,0)</f>
        <v>0.5</v>
      </c>
      <c r="F78" s="4">
        <f>OFFSET(B$6,$C78,0)</f>
        <v>0.5</v>
      </c>
      <c r="G78" s="4">
        <f>OFFSET(C$6,$C78,0)</f>
        <v>2.5</v>
      </c>
      <c r="H78" s="4">
        <f>OFFSET(D$6,$C78,0)</f>
        <v>2</v>
      </c>
      <c r="J78" s="4">
        <f>OFFSET(F$6,$C78,0)</f>
        <v>1</v>
      </c>
      <c r="K78" s="4">
        <f>OFFSET(G$6,$C78,0)</f>
        <v>2.18</v>
      </c>
      <c r="L78" s="4">
        <f>OFFSET(H$6,$C78,0)</f>
        <v>2</v>
      </c>
      <c r="M78" s="4">
        <f>OFFSET(I$6,$C78,0)</f>
        <v>1</v>
      </c>
      <c r="O78" s="4">
        <f>(1-$B78)^3*$E78+3*(1-$B78)^2*$B78*$F78+3*(1-$B78)*$B78^2*$G78+$B78^3*$H78</f>
        <v>1.9620920000000002</v>
      </c>
      <c r="P78" s="4">
        <f>(1-$B78)^3*$J78+3*(1-$B78)^2*$B78*$K78+3*(1-$B78)*$B78^2*$L78+$B78^3*$M78</f>
        <v>1.6042129600000001</v>
      </c>
      <c r="R78" s="4">
        <f>3*(1-$B78)^2*($F78-$E78)+6*(1-$B78)*$B78*($G78-$F78)+3*$B78^2*($H78-$G78)</f>
        <v>1.4874000000000003</v>
      </c>
      <c r="S78" s="4">
        <f>3*(1-$B78)^2*($K78-$J78)+6*(1-$B78)*$B78*($L78-$K78)+3*$B78^2*($M78-$L78)</f>
        <v>-1.611288</v>
      </c>
      <c r="T78" s="2">
        <f>SQRT(R78*R78+S78*S78)</f>
        <v>2.1928537978953364</v>
      </c>
      <c r="V78" s="2">
        <f>W77</f>
        <v>83.34386413393432</v>
      </c>
      <c r="W78" s="2">
        <f>V78+(T78+T129)/2</f>
        <v>84.79180255758637</v>
      </c>
    </row>
    <row r="79" spans="1:23" ht="12.75">
      <c r="A79" s="4">
        <f>A78+1</f>
        <v>38</v>
      </c>
      <c r="B79" s="4">
        <f>A79/$C$38-C79</f>
        <v>0.76</v>
      </c>
      <c r="C79" s="4">
        <f>IF(B78=1,C78+1,C78)</f>
        <v>0</v>
      </c>
      <c r="E79" s="4">
        <f>OFFSET(A$6,$C79,0)</f>
        <v>0.5</v>
      </c>
      <c r="F79" s="4">
        <f>OFFSET(B$6,$C79,0)</f>
        <v>0.5</v>
      </c>
      <c r="G79" s="4">
        <f>OFFSET(C$6,$C79,0)</f>
        <v>2.5</v>
      </c>
      <c r="H79" s="4">
        <f>OFFSET(D$6,$C79,0)</f>
        <v>2</v>
      </c>
      <c r="J79" s="4">
        <f>OFFSET(F$6,$C79,0)</f>
        <v>1</v>
      </c>
      <c r="K79" s="4">
        <f>OFFSET(G$6,$C79,0)</f>
        <v>2.18</v>
      </c>
      <c r="L79" s="4">
        <f>OFFSET(H$6,$C79,0)</f>
        <v>2</v>
      </c>
      <c r="M79" s="4">
        <f>OFFSET(I$6,$C79,0)</f>
        <v>1</v>
      </c>
      <c r="O79" s="4">
        <f>(1-$B79)^3*$E79+3*(1-$B79)^2*$B79*$F79+3*(1-$B79)*$B79^2*$G79+$B79^3*$H79</f>
        <v>1.990208</v>
      </c>
      <c r="P79" s="4">
        <f>(1-$B79)^3*$J79+3*(1-$B79)^2*$B79*$K79+3*(1-$B79)*$B79^2*$L79+$B79^3*$M79</f>
        <v>1.5708390399999999</v>
      </c>
      <c r="R79" s="4">
        <f>3*(1-$B79)^2*($F79-$E79)+6*(1-$B79)*$B79*($G79-$F79)+3*$B79^2*($H79-$G79)</f>
        <v>1.3224</v>
      </c>
      <c r="S79" s="4">
        <f>3*(1-$B79)^2*($K79-$J79)+6*(1-$B79)*$B79*($L79-$K79)+3*$B79^2*($M79-$L79)</f>
        <v>-1.7258880000000003</v>
      </c>
      <c r="T79" s="2">
        <f>SQRT(R79*R79+S79*S79)</f>
        <v>2.174265657306853</v>
      </c>
      <c r="V79" s="2">
        <f>W78</f>
        <v>84.79180255758637</v>
      </c>
      <c r="W79" s="2">
        <f>V79+(T79+T130)/2</f>
        <v>86.22570694216674</v>
      </c>
    </row>
    <row r="80" spans="1:23" ht="12.75">
      <c r="A80" s="4">
        <f>A79+1</f>
        <v>39</v>
      </c>
      <c r="B80" s="4">
        <f>A80/$C$38-C80</f>
        <v>0.78</v>
      </c>
      <c r="C80" s="4">
        <f>IF(B79=1,C79+1,C79)</f>
        <v>0</v>
      </c>
      <c r="E80" s="4">
        <f>OFFSET(A$6,$C80,0)</f>
        <v>0.5</v>
      </c>
      <c r="F80" s="4">
        <f>OFFSET(B$6,$C80,0)</f>
        <v>0.5</v>
      </c>
      <c r="G80" s="4">
        <f>OFFSET(C$6,$C80,0)</f>
        <v>2.5</v>
      </c>
      <c r="H80" s="4">
        <f>OFFSET(D$6,$C80,0)</f>
        <v>2</v>
      </c>
      <c r="J80" s="4">
        <f>OFFSET(F$6,$C80,0)</f>
        <v>1</v>
      </c>
      <c r="K80" s="4">
        <f>OFFSET(G$6,$C80,0)</f>
        <v>2.18</v>
      </c>
      <c r="L80" s="4">
        <f>OFFSET(H$6,$C80,0)</f>
        <v>2</v>
      </c>
      <c r="M80" s="4">
        <f>OFFSET(I$6,$C80,0)</f>
        <v>1</v>
      </c>
      <c r="O80" s="4">
        <f>(1-$B80)^3*$E80+3*(1-$B80)^2*$B80*$F80+3*(1-$B80)*$B80^2*$G80+$B80^3*$H80</f>
        <v>2.014916</v>
      </c>
      <c r="P80" s="4">
        <f>(1-$B80)^3*$J80+3*(1-$B80)^2*$B80*$K80+3*(1-$B80)*$B80^2*$L80+$B80^3*$M80</f>
        <v>1.5351860800000001</v>
      </c>
      <c r="R80" s="4">
        <f>3*(1-$B80)^2*($F80-$E80)+6*(1-$B80)*$B80*($G80-$F80)+3*$B80^2*($H80-$G80)</f>
        <v>1.1465999999999996</v>
      </c>
      <c r="S80" s="4">
        <f>3*(1-$B80)^2*($K80-$J80)+6*(1-$B80)*$B80*($L80-$K80)+3*$B80^2*($M80-$L80)</f>
        <v>-1.8391920000000004</v>
      </c>
      <c r="T80" s="2">
        <f>SQRT(R80*R80+S80*S80)</f>
        <v>2.1673298717232687</v>
      </c>
      <c r="V80" s="2">
        <f>W79</f>
        <v>86.22570694216674</v>
      </c>
      <c r="W80" s="2">
        <f>V80+(T80+T131)/2</f>
        <v>87.66153661220827</v>
      </c>
    </row>
    <row r="81" spans="1:23" ht="12.75">
      <c r="A81" s="4">
        <f>A80+1</f>
        <v>40</v>
      </c>
      <c r="B81" s="4">
        <f>A81/$C$38-C81</f>
        <v>0.8</v>
      </c>
      <c r="C81" s="4">
        <f>IF(B80=1,C80+1,C80)</f>
        <v>0</v>
      </c>
      <c r="E81" s="4">
        <f>OFFSET(A$6,$C81,0)</f>
        <v>0.5</v>
      </c>
      <c r="F81" s="4">
        <f>OFFSET(B$6,$C81,0)</f>
        <v>0.5</v>
      </c>
      <c r="G81" s="4">
        <f>OFFSET(C$6,$C81,0)</f>
        <v>2.5</v>
      </c>
      <c r="H81" s="4">
        <f>OFFSET(D$6,$C81,0)</f>
        <v>2</v>
      </c>
      <c r="J81" s="4">
        <f>OFFSET(F$6,$C81,0)</f>
        <v>1</v>
      </c>
      <c r="K81" s="4">
        <f>OFFSET(G$6,$C81,0)</f>
        <v>2.18</v>
      </c>
      <c r="L81" s="4">
        <f>OFFSET(H$6,$C81,0)</f>
        <v>2</v>
      </c>
      <c r="M81" s="4">
        <f>OFFSET(I$6,$C81,0)</f>
        <v>1</v>
      </c>
      <c r="O81" s="4">
        <f>(1-$B81)^3*$E81+3*(1-$B81)^2*$B81*$F81+3*(1-$B81)*$B81^2*$G81+$B81^3*$H81</f>
        <v>2.0360000000000005</v>
      </c>
      <c r="P81" s="4">
        <f>(1-$B81)^3*$J81+3*(1-$B81)^2*$B81*$K81+3*(1-$B81)*$B81^2*$L81+$B81^3*$M81</f>
        <v>1.49728</v>
      </c>
      <c r="R81" s="4">
        <f>3*(1-$B81)^2*($F81-$E81)+6*(1-$B81)*$B81*($G81-$F81)+3*$B81^2*($H81-$G81)</f>
        <v>0.9599999999999995</v>
      </c>
      <c r="S81" s="4">
        <f>3*(1-$B81)^2*($K81-$J81)+6*(1-$B81)*$B81*($L81-$K81)+3*$B81^2*($M81-$L81)</f>
        <v>-1.9512000000000005</v>
      </c>
      <c r="T81" s="2">
        <f>SQRT(R81*R81+S81*S81)</f>
        <v>2.1745761518052205</v>
      </c>
      <c r="V81" s="2">
        <f>W80</f>
        <v>87.66153661220827</v>
      </c>
      <c r="W81" s="2">
        <f>V81+(T81+T132)/2</f>
        <v>89.11891001881179</v>
      </c>
    </row>
    <row r="82" spans="1:23" ht="12.75">
      <c r="A82" s="4">
        <f>A81+1</f>
        <v>41</v>
      </c>
      <c r="B82" s="4">
        <f>A82/$C$38-C82</f>
        <v>0.82</v>
      </c>
      <c r="C82" s="4">
        <f>IF(B81=1,C81+1,C81)</f>
        <v>0</v>
      </c>
      <c r="E82" s="4">
        <f>OFFSET(A$6,$C82,0)</f>
        <v>0.5</v>
      </c>
      <c r="F82" s="4">
        <f>OFFSET(B$6,$C82,0)</f>
        <v>0.5</v>
      </c>
      <c r="G82" s="4">
        <f>OFFSET(C$6,$C82,0)</f>
        <v>2.5</v>
      </c>
      <c r="H82" s="4">
        <f>OFFSET(D$6,$C82,0)</f>
        <v>2</v>
      </c>
      <c r="J82" s="4">
        <f>OFFSET(F$6,$C82,0)</f>
        <v>1</v>
      </c>
      <c r="K82" s="4">
        <f>OFFSET(G$6,$C82,0)</f>
        <v>2.18</v>
      </c>
      <c r="L82" s="4">
        <f>OFFSET(H$6,$C82,0)</f>
        <v>2</v>
      </c>
      <c r="M82" s="4">
        <f>OFFSET(I$6,$C82,0)</f>
        <v>1</v>
      </c>
      <c r="O82" s="4">
        <f>(1-$B82)^3*$E82+3*(1-$B82)^2*$B82*$F82+3*(1-$B82)*$B82^2*$G82+$B82^3*$H82</f>
        <v>2.053244</v>
      </c>
      <c r="P82" s="4">
        <f>(1-$B82)^3*$J82+3*(1-$B82)^2*$B82*$K82+3*(1-$B82)*$B82^2*$L82+$B82^3*$M82</f>
        <v>1.4571467200000001</v>
      </c>
      <c r="R82" s="4">
        <f>3*(1-$B82)^2*($F82-$E82)+6*(1-$B82)*$B82*($G82-$F82)+3*$B82^2*($H82-$G82)</f>
        <v>0.7626000000000004</v>
      </c>
      <c r="S82" s="4">
        <f>3*(1-$B82)^2*($K82-$J82)+6*(1-$B82)*$B82*($L82-$K82)+3*$B82^2*($M82-$L82)</f>
        <v>-2.061912</v>
      </c>
      <c r="T82" s="2">
        <f>SQRT(R82*R82+S82*S82)</f>
        <v>2.1984175799297097</v>
      </c>
      <c r="V82" s="2">
        <f>W81</f>
        <v>89.11891001881179</v>
      </c>
      <c r="W82" s="2">
        <f>V82+(T82+T133)/2</f>
        <v>90.61981206488134</v>
      </c>
    </row>
    <row r="83" spans="1:23" ht="12.75">
      <c r="A83" s="4">
        <f>A82+1</f>
        <v>42</v>
      </c>
      <c r="B83" s="4">
        <f>A83/$C$38-C83</f>
        <v>0.84</v>
      </c>
      <c r="C83" s="4">
        <f>IF(B82=1,C82+1,C82)</f>
        <v>0</v>
      </c>
      <c r="E83" s="4">
        <f>OFFSET(A$6,$C83,0)</f>
        <v>0.5</v>
      </c>
      <c r="F83" s="4">
        <f>OFFSET(B$6,$C83,0)</f>
        <v>0.5</v>
      </c>
      <c r="G83" s="4">
        <f>OFFSET(C$6,$C83,0)</f>
        <v>2.5</v>
      </c>
      <c r="H83" s="4">
        <f>OFFSET(D$6,$C83,0)</f>
        <v>2</v>
      </c>
      <c r="J83" s="4">
        <f>OFFSET(F$6,$C83,0)</f>
        <v>1</v>
      </c>
      <c r="K83" s="4">
        <f>OFFSET(G$6,$C83,0)</f>
        <v>2.18</v>
      </c>
      <c r="L83" s="4">
        <f>OFFSET(H$6,$C83,0)</f>
        <v>2</v>
      </c>
      <c r="M83" s="4">
        <f>OFFSET(I$6,$C83,0)</f>
        <v>1</v>
      </c>
      <c r="O83" s="4">
        <f>(1-$B83)^3*$E83+3*(1-$B83)^2*$B83*$F83+3*(1-$B83)*$B83^2*$G83+$B83^3*$H83</f>
        <v>2.066432</v>
      </c>
      <c r="P83" s="4">
        <f>(1-$B83)^3*$J83+3*(1-$B83)^2*$B83*$K83+3*(1-$B83)*$B83^2*$L83+$B83^3*$M83</f>
        <v>1.4148121599999999</v>
      </c>
      <c r="R83" s="4">
        <f>3*(1-$B83)^2*($F83-$E83)+6*(1-$B83)*$B83*($G83-$F83)+3*$B83^2*($H83-$G83)</f>
        <v>0.5544000000000004</v>
      </c>
      <c r="S83" s="4">
        <f>3*(1-$B83)^2*($K83-$J83)+6*(1-$B83)*$B83*($L83-$K83)+3*$B83^2*($M83-$L83)</f>
        <v>-2.1713279999999995</v>
      </c>
      <c r="T83" s="2">
        <f>SQRT(R83*R83+S83*S83)</f>
        <v>2.2409874260209492</v>
      </c>
      <c r="V83" s="2">
        <f>W82</f>
        <v>90.61981206488134</v>
      </c>
      <c r="W83" s="2">
        <f>V83+(T83+T134)/2</f>
        <v>92.18714314427919</v>
      </c>
    </row>
    <row r="84" spans="1:23" ht="12.75">
      <c r="A84" s="4">
        <f>A83+1</f>
        <v>43</v>
      </c>
      <c r="B84" s="4">
        <f>A84/$C$38-C84</f>
        <v>0.86</v>
      </c>
      <c r="C84" s="4">
        <f>IF(B83=1,C83+1,C83)</f>
        <v>0</v>
      </c>
      <c r="E84" s="4">
        <f>OFFSET(A$6,$C84,0)</f>
        <v>0.5</v>
      </c>
      <c r="F84" s="4">
        <f>OFFSET(B$6,$C84,0)</f>
        <v>0.5</v>
      </c>
      <c r="G84" s="4">
        <f>OFFSET(C$6,$C84,0)</f>
        <v>2.5</v>
      </c>
      <c r="H84" s="4">
        <f>OFFSET(D$6,$C84,0)</f>
        <v>2</v>
      </c>
      <c r="J84" s="4">
        <f>OFFSET(F$6,$C84,0)</f>
        <v>1</v>
      </c>
      <c r="K84" s="4">
        <f>OFFSET(G$6,$C84,0)</f>
        <v>2.18</v>
      </c>
      <c r="L84" s="4">
        <f>OFFSET(H$6,$C84,0)</f>
        <v>2</v>
      </c>
      <c r="M84" s="4">
        <f>OFFSET(I$6,$C84,0)</f>
        <v>1</v>
      </c>
      <c r="O84" s="4">
        <f>(1-$B84)^3*$E84+3*(1-$B84)^2*$B84*$F84+3*(1-$B84)*$B84^2*$G84+$B84^3*$H84</f>
        <v>2.075348</v>
      </c>
      <c r="P84" s="4">
        <f>(1-$B84)^3*$J84+3*(1-$B84)^2*$B84*$K84+3*(1-$B84)*$B84^2*$L84+$B84^3*$M84</f>
        <v>1.37030224</v>
      </c>
      <c r="R84" s="4">
        <f>3*(1-$B84)^2*($F84-$E84)+6*(1-$B84)*$B84*($G84-$F84)+3*$B84^2*($H84-$G84)</f>
        <v>0.33540000000000014</v>
      </c>
      <c r="S84" s="4">
        <f>3*(1-$B84)^2*($K84-$J84)+6*(1-$B84)*$B84*($L84-$K84)+3*$B84^2*($M84-$L84)</f>
        <v>-2.279448</v>
      </c>
      <c r="T84" s="2">
        <f>SQRT(R84*R84+S84*S84)</f>
        <v>2.303991394233928</v>
      </c>
      <c r="V84" s="2">
        <f>W83</f>
        <v>92.18714314427919</v>
      </c>
      <c r="W84" s="2">
        <f>V84+(T84+T135)/2</f>
        <v>93.84364401679082</v>
      </c>
    </row>
    <row r="85" spans="1:23" ht="12.75">
      <c r="A85" s="4">
        <f>A84+1</f>
        <v>44</v>
      </c>
      <c r="B85" s="4">
        <f>A85/$C$38-C85</f>
        <v>0.88</v>
      </c>
      <c r="C85" s="4">
        <f>IF(B84=1,C84+1,C84)</f>
        <v>0</v>
      </c>
      <c r="E85" s="4">
        <f>OFFSET(A$6,$C85,0)</f>
        <v>0.5</v>
      </c>
      <c r="F85" s="4">
        <f>OFFSET(B$6,$C85,0)</f>
        <v>0.5</v>
      </c>
      <c r="G85" s="4">
        <f>OFFSET(C$6,$C85,0)</f>
        <v>2.5</v>
      </c>
      <c r="H85" s="4">
        <f>OFFSET(D$6,$C85,0)</f>
        <v>2</v>
      </c>
      <c r="J85" s="4">
        <f>OFFSET(F$6,$C85,0)</f>
        <v>1</v>
      </c>
      <c r="K85" s="4">
        <f>OFFSET(G$6,$C85,0)</f>
        <v>2.18</v>
      </c>
      <c r="L85" s="4">
        <f>OFFSET(H$6,$C85,0)</f>
        <v>2</v>
      </c>
      <c r="M85" s="4">
        <f>OFFSET(I$6,$C85,0)</f>
        <v>1</v>
      </c>
      <c r="O85" s="4">
        <f>(1-$B85)^3*$E85+3*(1-$B85)^2*$B85*$F85+3*(1-$B85)*$B85^2*$G85+$B85^3*$H85</f>
        <v>2.079776</v>
      </c>
      <c r="P85" s="4">
        <f>(1-$B85)^3*$J85+3*(1-$B85)^2*$B85*$K85+3*(1-$B85)*$B85^2*$L85+$B85^3*$M85</f>
        <v>1.32364288</v>
      </c>
      <c r="R85" s="4">
        <f>3*(1-$B85)^2*($F85-$E85)+6*(1-$B85)*$B85*($G85-$F85)+3*$B85^2*($H85-$G85)</f>
        <v>0.10559999999999992</v>
      </c>
      <c r="S85" s="4">
        <f>3*(1-$B85)^2*($K85-$J85)+6*(1-$B85)*$B85*($L85-$K85)+3*$B85^2*($M85-$L85)</f>
        <v>-2.386272</v>
      </c>
      <c r="T85" s="2">
        <f>SQRT(R85*R85+S85*S85)</f>
        <v>2.3886074223245646</v>
      </c>
      <c r="V85" s="2">
        <f>W84</f>
        <v>93.84364401679082</v>
      </c>
      <c r="W85" s="2">
        <f>V85+(T85+T136)/2</f>
        <v>95.61133241557565</v>
      </c>
    </row>
    <row r="86" spans="1:23" ht="12.75">
      <c r="A86" s="4">
        <f>A85+1</f>
        <v>45</v>
      </c>
      <c r="B86" s="4">
        <f>A86/$C$38-C86</f>
        <v>0.9</v>
      </c>
      <c r="C86" s="4">
        <f>IF(B85=1,C85+1,C85)</f>
        <v>0</v>
      </c>
      <c r="E86" s="4">
        <f>OFFSET(A$6,$C86,0)</f>
        <v>0.5</v>
      </c>
      <c r="F86" s="4">
        <f>OFFSET(B$6,$C86,0)</f>
        <v>0.5</v>
      </c>
      <c r="G86" s="4">
        <f>OFFSET(C$6,$C86,0)</f>
        <v>2.5</v>
      </c>
      <c r="H86" s="4">
        <f>OFFSET(D$6,$C86,0)</f>
        <v>2</v>
      </c>
      <c r="J86" s="4">
        <f>OFFSET(F$6,$C86,0)</f>
        <v>1</v>
      </c>
      <c r="K86" s="4">
        <f>OFFSET(G$6,$C86,0)</f>
        <v>2.18</v>
      </c>
      <c r="L86" s="4">
        <f>OFFSET(H$6,$C86,0)</f>
        <v>2</v>
      </c>
      <c r="M86" s="4">
        <f>OFFSET(I$6,$C86,0)</f>
        <v>1</v>
      </c>
      <c r="O86" s="4">
        <f>(1-$B86)^3*$E86+3*(1-$B86)^2*$B86*$F86+3*(1-$B86)*$B86^2*$G86+$B86^3*$H86</f>
        <v>2.0795000000000003</v>
      </c>
      <c r="P86" s="4">
        <f>(1-$B86)^3*$J86+3*(1-$B86)^2*$B86*$K86+3*(1-$B86)*$B86^2*$L86+$B86^3*$M86</f>
        <v>1.2748599999999999</v>
      </c>
      <c r="R86" s="4">
        <f>3*(1-$B86)^2*($F86-$E86)+6*(1-$B86)*$B86*($G86-$F86)+3*$B86^2*($H86-$G86)</f>
        <v>-0.13500000000000023</v>
      </c>
      <c r="S86" s="4">
        <f>3*(1-$B86)^2*($K86-$J86)+6*(1-$B86)*$B86*($L86-$K86)+3*$B86^2*($M86-$L86)</f>
        <v>-2.4918000000000005</v>
      </c>
      <c r="T86" s="2">
        <f>SQRT(R86*R86+S86*S86)</f>
        <v>2.4954543153502136</v>
      </c>
      <c r="V86" s="2">
        <f>W85</f>
        <v>95.61133241557565</v>
      </c>
      <c r="W86" s="2">
        <f>V86+(T86+T137)/2</f>
        <v>97.51129219433007</v>
      </c>
    </row>
    <row r="87" spans="1:23" ht="12.75">
      <c r="A87" s="4">
        <f>A86+1</f>
        <v>46</v>
      </c>
      <c r="B87" s="4">
        <f>A87/$C$38-C87</f>
        <v>0.92</v>
      </c>
      <c r="C87" s="4">
        <f>IF(B86=1,C86+1,C86)</f>
        <v>0</v>
      </c>
      <c r="E87" s="4">
        <f>OFFSET(A$6,$C87,0)</f>
        <v>0.5</v>
      </c>
      <c r="F87" s="4">
        <f>OFFSET(B$6,$C87,0)</f>
        <v>0.5</v>
      </c>
      <c r="G87" s="4">
        <f>OFFSET(C$6,$C87,0)</f>
        <v>2.5</v>
      </c>
      <c r="H87" s="4">
        <f>OFFSET(D$6,$C87,0)</f>
        <v>2</v>
      </c>
      <c r="J87" s="4">
        <f>OFFSET(F$6,$C87,0)</f>
        <v>1</v>
      </c>
      <c r="K87" s="4">
        <f>OFFSET(G$6,$C87,0)</f>
        <v>2.18</v>
      </c>
      <c r="L87" s="4">
        <f>OFFSET(H$6,$C87,0)</f>
        <v>2</v>
      </c>
      <c r="M87" s="4">
        <f>OFFSET(I$6,$C87,0)</f>
        <v>1</v>
      </c>
      <c r="O87" s="4">
        <f>(1-$B87)^3*$E87+3*(1-$B87)^2*$B87*$F87+3*(1-$B87)*$B87^2*$G87+$B87^3*$H87</f>
        <v>2.0743039999999997</v>
      </c>
      <c r="P87" s="4">
        <f>(1-$B87)^3*$J87+3*(1-$B87)^2*$B87*$K87+3*(1-$B87)*$B87^2*$L87+$B87^3*$M87</f>
        <v>1.2239795199999999</v>
      </c>
      <c r="R87" s="4">
        <f>3*(1-$B87)^2*($F87-$E87)+6*(1-$B87)*$B87*($G87-$F87)+3*$B87^2*($H87-$G87)</f>
        <v>-0.3864000000000004</v>
      </c>
      <c r="S87" s="4">
        <f>3*(1-$B87)^2*($K87-$J87)+6*(1-$B87)*$B87*($L87-$K87)+3*$B87^2*($M87-$L87)</f>
        <v>-2.596032</v>
      </c>
      <c r="T87" s="2">
        <f>SQRT(R87*R87+S87*S87)</f>
        <v>2.624630851191078</v>
      </c>
      <c r="V87" s="2">
        <f>W86</f>
        <v>97.51129219433007</v>
      </c>
      <c r="W87" s="2">
        <f>V87+(T87+T138)/2</f>
        <v>99.56362856016986</v>
      </c>
    </row>
    <row r="88" spans="1:23" ht="12.75">
      <c r="A88" s="4">
        <f>A87+1</f>
        <v>47</v>
      </c>
      <c r="B88" s="4">
        <f>A88/$C$38-C88</f>
        <v>0.94</v>
      </c>
      <c r="C88" s="4">
        <f>IF(B87=1,C87+1,C87)</f>
        <v>0</v>
      </c>
      <c r="E88" s="4">
        <f>OFFSET(A$6,$C88,0)</f>
        <v>0.5</v>
      </c>
      <c r="F88" s="4">
        <f>OFFSET(B$6,$C88,0)</f>
        <v>0.5</v>
      </c>
      <c r="G88" s="4">
        <f>OFFSET(C$6,$C88,0)</f>
        <v>2.5</v>
      </c>
      <c r="H88" s="4">
        <f>OFFSET(D$6,$C88,0)</f>
        <v>2</v>
      </c>
      <c r="J88" s="4">
        <f>OFFSET(F$6,$C88,0)</f>
        <v>1</v>
      </c>
      <c r="K88" s="4">
        <f>OFFSET(G$6,$C88,0)</f>
        <v>2.18</v>
      </c>
      <c r="L88" s="4">
        <f>OFFSET(H$6,$C88,0)</f>
        <v>2</v>
      </c>
      <c r="M88" s="4">
        <f>OFFSET(I$6,$C88,0)</f>
        <v>1</v>
      </c>
      <c r="O88" s="4">
        <f>(1-$B88)^3*$E88+3*(1-$B88)^2*$B88*$F88+3*(1-$B88)*$B88^2*$G88+$B88^3*$H88</f>
        <v>2.063972</v>
      </c>
      <c r="P88" s="4">
        <f>(1-$B88)^3*$J88+3*(1-$B88)^2*$B88*$K88+3*(1-$B88)*$B88^2*$L88+$B88^3*$M88</f>
        <v>1.17102736</v>
      </c>
      <c r="R88" s="4">
        <f>3*(1-$B88)^2*($F88-$E88)+6*(1-$B88)*$B88*($G88-$F88)+3*$B88^2*($H88-$G88)</f>
        <v>-0.6485999999999994</v>
      </c>
      <c r="S88" s="4">
        <f>3*(1-$B88)^2*($K88-$J88)+6*(1-$B88)*$B88*($L88-$K88)+3*$B88^2*($M88-$L88)</f>
        <v>-2.698968</v>
      </c>
      <c r="T88" s="2">
        <f>SQRT(R88*R88+S88*S88)</f>
        <v>2.77580803101079</v>
      </c>
      <c r="V88" s="2">
        <f>W87</f>
        <v>99.56362856016986</v>
      </c>
      <c r="W88" s="2">
        <f>V88+(T88+T139)/2</f>
        <v>101.78748551214956</v>
      </c>
    </row>
    <row r="89" spans="1:23" ht="12.75">
      <c r="A89" s="4">
        <f>A88+1</f>
        <v>48</v>
      </c>
      <c r="B89" s="4">
        <f>A89/$C$38-C89</f>
        <v>0.96</v>
      </c>
      <c r="C89" s="4">
        <f>IF(B88=1,C88+1,C88)</f>
        <v>0</v>
      </c>
      <c r="E89" s="4">
        <f>OFFSET(A$6,$C89,0)</f>
        <v>0.5</v>
      </c>
      <c r="F89" s="4">
        <f>OFFSET(B$6,$C89,0)</f>
        <v>0.5</v>
      </c>
      <c r="G89" s="4">
        <f>OFFSET(C$6,$C89,0)</f>
        <v>2.5</v>
      </c>
      <c r="H89" s="4">
        <f>OFFSET(D$6,$C89,0)</f>
        <v>2</v>
      </c>
      <c r="J89" s="4">
        <f>OFFSET(F$6,$C89,0)</f>
        <v>1</v>
      </c>
      <c r="K89" s="4">
        <f>OFFSET(G$6,$C89,0)</f>
        <v>2.18</v>
      </c>
      <c r="L89" s="4">
        <f>OFFSET(H$6,$C89,0)</f>
        <v>2</v>
      </c>
      <c r="M89" s="4">
        <f>OFFSET(I$6,$C89,0)</f>
        <v>1</v>
      </c>
      <c r="O89" s="4">
        <f>(1-$B89)^3*$E89+3*(1-$B89)^2*$B89*$F89+3*(1-$B89)*$B89^2*$G89+$B89^3*$H89</f>
        <v>2.048288</v>
      </c>
      <c r="P89" s="4">
        <f>(1-$B89)^3*$J89+3*(1-$B89)^2*$B89*$K89+3*(1-$B89)*$B89^2*$L89+$B89^3*$M89</f>
        <v>1.1160294400000002</v>
      </c>
      <c r="R89" s="4">
        <f>3*(1-$B89)^2*($F89-$E89)+6*(1-$B89)*$B89*($G89-$F89)+3*$B89^2*($H89-$G89)</f>
        <v>-0.9215999999999998</v>
      </c>
      <c r="S89" s="4">
        <f>3*(1-$B89)^2*($K89-$J89)+6*(1-$B89)*$B89*($L89-$K89)+3*$B89^2*($M89-$L89)</f>
        <v>-2.8006080000000004</v>
      </c>
      <c r="T89" s="2">
        <f>SQRT(R89*R89+S89*S89)</f>
        <v>2.9483472878316084</v>
      </c>
      <c r="V89" s="2">
        <f>W88</f>
        <v>101.78748551214956</v>
      </c>
      <c r="W89" s="2">
        <f>V89+(T89+T140)/2</f>
        <v>104.20108772280155</v>
      </c>
    </row>
    <row r="90" spans="1:23" ht="12.75">
      <c r="A90" s="4">
        <f>A89+1</f>
        <v>49</v>
      </c>
      <c r="B90" s="4">
        <f>A90/$C$38-C90</f>
        <v>0.98</v>
      </c>
      <c r="C90" s="4">
        <f>IF(B89=1,C89+1,C89)</f>
        <v>0</v>
      </c>
      <c r="E90" s="4">
        <f>OFFSET(A$6,$C90,0)</f>
        <v>0.5</v>
      </c>
      <c r="F90" s="4">
        <f>OFFSET(B$6,$C90,0)</f>
        <v>0.5</v>
      </c>
      <c r="G90" s="4">
        <f>OFFSET(C$6,$C90,0)</f>
        <v>2.5</v>
      </c>
      <c r="H90" s="4">
        <f>OFFSET(D$6,$C90,0)</f>
        <v>2</v>
      </c>
      <c r="J90" s="4">
        <f>OFFSET(F$6,$C90,0)</f>
        <v>1</v>
      </c>
      <c r="K90" s="4">
        <f>OFFSET(G$6,$C90,0)</f>
        <v>2.18</v>
      </c>
      <c r="L90" s="4">
        <f>OFFSET(H$6,$C90,0)</f>
        <v>2</v>
      </c>
      <c r="M90" s="4">
        <f>OFFSET(I$6,$C90,0)</f>
        <v>1</v>
      </c>
      <c r="O90" s="4">
        <f>(1-$B90)^3*$E90+3*(1-$B90)^2*$B90*$F90+3*(1-$B90)*$B90^2*$G90+$B90^3*$H90</f>
        <v>2.027036</v>
      </c>
      <c r="P90" s="4">
        <f>(1-$B90)^3*$J90+3*(1-$B90)^2*$B90*$K90+3*(1-$B90)*$B90^2*$L90+$B90^3*$M90</f>
        <v>1.05901168</v>
      </c>
      <c r="R90" s="4">
        <f>3*(1-$B90)^2*($F90-$E90)+6*(1-$B90)*$B90*($G90-$F90)+3*$B90^2*($H90-$G90)</f>
        <v>-1.2053999999999996</v>
      </c>
      <c r="S90" s="4">
        <f>3*(1-$B90)^2*($K90-$J90)+6*(1-$B90)*$B90*($L90-$K90)+3*$B90^2*($M90-$L90)</f>
        <v>-2.9009519999999998</v>
      </c>
      <c r="T90" s="2">
        <f>SQRT(R90*R90+S90*S90)</f>
        <v>3.1414187346331275</v>
      </c>
      <c r="V90" s="2">
        <f>W89</f>
        <v>104.20108772280155</v>
      </c>
      <c r="W90" s="2">
        <f>V90+(T90+T141)/2</f>
        <v>106.82179709011811</v>
      </c>
    </row>
    <row r="91" spans="1:23" ht="12.75">
      <c r="A91" s="4">
        <f>A90+1</f>
        <v>50</v>
      </c>
      <c r="B91" s="4">
        <f>A91/$C$38-C91</f>
        <v>1</v>
      </c>
      <c r="C91" s="4">
        <f>IF(B90=1,C90+1,C90)</f>
        <v>0</v>
      </c>
      <c r="E91" s="4">
        <f>OFFSET(A$6,$C91,0)</f>
        <v>0.5</v>
      </c>
      <c r="F91" s="4">
        <f>OFFSET(B$6,$C91,0)</f>
        <v>0.5</v>
      </c>
      <c r="G91" s="4">
        <f>OFFSET(C$6,$C91,0)</f>
        <v>2.5</v>
      </c>
      <c r="H91" s="4">
        <f>OFFSET(D$6,$C91,0)</f>
        <v>2</v>
      </c>
      <c r="J91" s="4">
        <f>OFFSET(F$6,$C91,0)</f>
        <v>1</v>
      </c>
      <c r="K91" s="4">
        <f>OFFSET(G$6,$C91,0)</f>
        <v>2.18</v>
      </c>
      <c r="L91" s="4">
        <f>OFFSET(H$6,$C91,0)</f>
        <v>2</v>
      </c>
      <c r="M91" s="4">
        <f>OFFSET(I$6,$C91,0)</f>
        <v>1</v>
      </c>
      <c r="O91" s="4">
        <f>(1-$B91)^3*$E91+3*(1-$B91)^2*$B91*$F91+3*(1-$B91)*$B91^2*$G91+$B91^3*$H91</f>
        <v>2</v>
      </c>
      <c r="P91" s="4">
        <f>(1-$B91)^3*$J91+3*(1-$B91)^2*$B91*$K91+3*(1-$B91)*$B91^2*$L91+$B91^3*$M91</f>
        <v>1</v>
      </c>
      <c r="R91" s="4">
        <f>3*(1-$B91)^2*($F91-$E91)+6*(1-$B91)*$B91*($G91-$F91)+3*$B91^2*($H91-$G91)</f>
        <v>-1.5</v>
      </c>
      <c r="S91" s="4">
        <f>3*(1-$B91)^2*($K91-$J91)+6*(1-$B91)*$B91*($L91-$K91)+3*$B91^2*($M91-$L91)</f>
        <v>-3</v>
      </c>
      <c r="T91" s="2">
        <f>SQRT(R91*R91+S91*S91)</f>
        <v>3.3541019662496847</v>
      </c>
      <c r="V91" s="2">
        <f>W90</f>
        <v>106.82179709011811</v>
      </c>
      <c r="W91" s="2">
        <f>V91+(T91+T142)/2</f>
        <v>109.95737600852564</v>
      </c>
    </row>
    <row r="92" spans="1:23" ht="12.75">
      <c r="A92" s="4">
        <f>A91+1</f>
        <v>51</v>
      </c>
      <c r="B92" s="4">
        <f>A92/$C$38-C92</f>
        <v>0.020000000000000018</v>
      </c>
      <c r="C92" s="4">
        <f>IF(B91=1,C91+1,C91)</f>
        <v>1</v>
      </c>
      <c r="E92" s="4">
        <f>OFFSET(A$6,$C92,0)</f>
        <v>2</v>
      </c>
      <c r="F92" s="4">
        <f>OFFSET(B$6,$C92,0)</f>
        <v>1.3</v>
      </c>
      <c r="G92" s="4">
        <f>OFFSET(C$6,$C92,0)</f>
        <v>2.5</v>
      </c>
      <c r="H92" s="4">
        <f>OFFSET(D$6,$C92,0)</f>
        <v>1.8</v>
      </c>
      <c r="J92" s="4">
        <f>OFFSET(F$6,$C92,0)</f>
        <v>1</v>
      </c>
      <c r="K92" s="4">
        <f>OFFSET(G$6,$C92,0)</f>
        <v>0</v>
      </c>
      <c r="L92" s="4">
        <f>OFFSET(H$6,$C92,0)</f>
        <v>0.8</v>
      </c>
      <c r="M92" s="4">
        <f>OFFSET(I$6,$C92,0)</f>
        <v>0.8</v>
      </c>
      <c r="O92" s="4">
        <f>(1-$B92)^3*$E92+3*(1-$B92)^2*$B92*$F92+3*(1-$B92)*$B92^2*$G92+$B92^3*$H92</f>
        <v>1.9602495999999998</v>
      </c>
      <c r="P92" s="4">
        <f>(1-$B92)^3*$J92+3*(1-$B92)^2*$B92*$K92+3*(1-$B92)*$B92^2*$L92+$B92^3*$M92</f>
        <v>0.9421391999999998</v>
      </c>
      <c r="R92" s="4">
        <f>3*(1-$B92)^2*($F92-$E92)+6*(1-$B92)*$B92*($G92-$F92)+3*$B92^2*($H92-$G92)</f>
        <v>-1.8765599999999996</v>
      </c>
      <c r="S92" s="4">
        <f>3*(1-$B92)^2*($K92-$J92)+6*(1-$B92)*$B92*($L92-$K92)+3*$B92^2*($M92-$L92)</f>
        <v>-2.78712</v>
      </c>
      <c r="T92" s="2">
        <f>SQRT(R92*R92+S92*S92)</f>
        <v>3.3599873999763745</v>
      </c>
      <c r="V92" s="2">
        <f>W91</f>
        <v>109.95737600852564</v>
      </c>
      <c r="W92" s="2">
        <f>V92+(T92+T143)/2</f>
        <v>113.05543271416626</v>
      </c>
    </row>
    <row r="93" spans="1:23" ht="12.75">
      <c r="A93" s="4">
        <f>A92+1</f>
        <v>52</v>
      </c>
      <c r="B93" s="4">
        <f>A93/$C$38-C93</f>
        <v>0.040000000000000036</v>
      </c>
      <c r="C93" s="4">
        <f>IF(B92=1,C92+1,C92)</f>
        <v>1</v>
      </c>
      <c r="E93" s="4">
        <f>OFFSET(A$6,$C93,0)</f>
        <v>2</v>
      </c>
      <c r="F93" s="4">
        <f>OFFSET(B$6,$C93,0)</f>
        <v>1.3</v>
      </c>
      <c r="G93" s="4">
        <f>OFFSET(C$6,$C93,0)</f>
        <v>2.5</v>
      </c>
      <c r="H93" s="4">
        <f>OFFSET(D$6,$C93,0)</f>
        <v>1.8</v>
      </c>
      <c r="J93" s="4">
        <f>OFFSET(F$6,$C93,0)</f>
        <v>1</v>
      </c>
      <c r="K93" s="4">
        <f>OFFSET(G$6,$C93,0)</f>
        <v>0</v>
      </c>
      <c r="L93" s="4">
        <f>OFFSET(H$6,$C93,0)</f>
        <v>0.8</v>
      </c>
      <c r="M93" s="4">
        <f>OFFSET(I$6,$C93,0)</f>
        <v>0.8</v>
      </c>
      <c r="O93" s="4">
        <f>(1-$B93)^3*$E93+3*(1-$B93)^2*$B93*$F93+3*(1-$B93)*$B93^2*$G93+$B93^3*$H93</f>
        <v>1.9248767999999998</v>
      </c>
      <c r="P93" s="4">
        <f>(1-$B93)^3*$J93+3*(1-$B93)^2*$B93*$K93+3*(1-$B93)*$B93^2*$L93+$B93^3*$M93</f>
        <v>0.8884735999999999</v>
      </c>
      <c r="R93" s="4">
        <f>3*(1-$B93)^2*($F93-$E93)+6*(1-$B93)*$B93*($G93-$F93)+3*$B93^2*($H93-$G93)</f>
        <v>-1.6622399999999997</v>
      </c>
      <c r="S93" s="4">
        <f>3*(1-$B93)^2*($K93-$J93)+6*(1-$B93)*$B93*($L93-$K93)+3*$B93^2*($M93-$L93)</f>
        <v>-2.58048</v>
      </c>
      <c r="T93" s="2">
        <f>SQRT(R93*R93+S93*S93)</f>
        <v>3.0695144319582535</v>
      </c>
      <c r="V93" s="2">
        <f>W92</f>
        <v>113.05543271416626</v>
      </c>
      <c r="W93" s="2">
        <f>V93+(T93+T144)/2</f>
        <v>115.96872111151198</v>
      </c>
    </row>
    <row r="94" spans="1:23" ht="12.75">
      <c r="A94" s="4">
        <f>A93+1</f>
        <v>53</v>
      </c>
      <c r="B94" s="4">
        <f>A94/$C$38-C94</f>
        <v>0.06000000000000005</v>
      </c>
      <c r="C94" s="4">
        <f>IF(B93=1,C93+1,C93)</f>
        <v>1</v>
      </c>
      <c r="E94" s="4">
        <f>OFFSET(A$6,$C94,0)</f>
        <v>2</v>
      </c>
      <c r="F94" s="4">
        <f>OFFSET(B$6,$C94,0)</f>
        <v>1.3</v>
      </c>
      <c r="G94" s="4">
        <f>OFFSET(C$6,$C94,0)</f>
        <v>2.5</v>
      </c>
      <c r="H94" s="4">
        <f>OFFSET(D$6,$C94,0)</f>
        <v>1.8</v>
      </c>
      <c r="J94" s="4">
        <f>OFFSET(F$6,$C94,0)</f>
        <v>1</v>
      </c>
      <c r="K94" s="4">
        <f>OFFSET(G$6,$C94,0)</f>
        <v>0</v>
      </c>
      <c r="L94" s="4">
        <f>OFFSET(H$6,$C94,0)</f>
        <v>0.8</v>
      </c>
      <c r="M94" s="4">
        <f>OFFSET(I$6,$C94,0)</f>
        <v>0.8</v>
      </c>
      <c r="O94" s="4">
        <f>(1-$B94)^3*$E94+3*(1-$B94)^2*$B94*$F94+3*(1-$B94)*$B94^2*$G94+$B94^3*$H94</f>
        <v>1.8936992</v>
      </c>
      <c r="P94" s="4">
        <f>(1-$B94)^3*$J94+3*(1-$B94)^2*$B94*$K94+3*(1-$B94)*$B94^2*$L94+$B94^3*$M94</f>
        <v>0.8388783999999999</v>
      </c>
      <c r="R94" s="4">
        <f>3*(1-$B94)^2*($F94-$E94)+6*(1-$B94)*$B94*($G94-$F94)+3*$B94^2*($H94-$G94)</f>
        <v>-1.4570399999999994</v>
      </c>
      <c r="S94" s="4">
        <f>3*(1-$B94)^2*($K94-$J94)+6*(1-$B94)*$B94*($L94-$K94)+3*$B94^2*($M94-$L94)</f>
        <v>-2.3800799999999995</v>
      </c>
      <c r="T94" s="2">
        <f>SQRT(R94*R94+S94*S94)</f>
        <v>2.790653394458007</v>
      </c>
      <c r="V94" s="2">
        <f>W93</f>
        <v>115.96872111151198</v>
      </c>
      <c r="W94" s="2">
        <f>V94+(T94+T145)/2</f>
        <v>118.70390528175817</v>
      </c>
    </row>
    <row r="95" spans="1:23" ht="12.75">
      <c r="A95" s="4">
        <f>A94+1</f>
        <v>54</v>
      </c>
      <c r="B95" s="4">
        <f>A95/$C$38-C95</f>
        <v>0.08000000000000007</v>
      </c>
      <c r="C95" s="4">
        <f>IF(B94=1,C94+1,C94)</f>
        <v>1</v>
      </c>
      <c r="E95" s="4">
        <f>OFFSET(A$6,$C95,0)</f>
        <v>2</v>
      </c>
      <c r="F95" s="4">
        <f>OFFSET(B$6,$C95,0)</f>
        <v>1.3</v>
      </c>
      <c r="G95" s="4">
        <f>OFFSET(C$6,$C95,0)</f>
        <v>2.5</v>
      </c>
      <c r="H95" s="4">
        <f>OFFSET(D$6,$C95,0)</f>
        <v>1.8</v>
      </c>
      <c r="J95" s="4">
        <f>OFFSET(F$6,$C95,0)</f>
        <v>1</v>
      </c>
      <c r="K95" s="4">
        <f>OFFSET(G$6,$C95,0)</f>
        <v>0</v>
      </c>
      <c r="L95" s="4">
        <f>OFFSET(H$6,$C95,0)</f>
        <v>0.8</v>
      </c>
      <c r="M95" s="4">
        <f>OFFSET(I$6,$C95,0)</f>
        <v>0.8</v>
      </c>
      <c r="O95" s="4">
        <f>(1-$B95)^3*$E95+3*(1-$B95)^2*$B95*$F95+3*(1-$B95)*$B95^2*$G95+$B95^3*$H95</f>
        <v>1.8665344</v>
      </c>
      <c r="P95" s="4">
        <f>(1-$B95)^3*$J95+3*(1-$B95)^2*$B95*$K95+3*(1-$B95)*$B95^2*$L95+$B95^3*$M95</f>
        <v>0.7932287999999998</v>
      </c>
      <c r="R95" s="4">
        <f>3*(1-$B95)^2*($F95-$E95)+6*(1-$B95)*$B95*($G95-$F95)+3*$B95^2*($H95-$G95)</f>
        <v>-1.260959999999999</v>
      </c>
      <c r="S95" s="4">
        <f>3*(1-$B95)^2*($K95-$J95)+6*(1-$B95)*$B95*($L95-$K95)+3*$B95^2*($M95-$L95)</f>
        <v>-2.185919999999999</v>
      </c>
      <c r="T95" s="2">
        <f>SQRT(R95*R95+S95*S95)</f>
        <v>2.5235424244502</v>
      </c>
      <c r="V95" s="2">
        <f>W94</f>
        <v>118.70390528175817</v>
      </c>
      <c r="W95" s="2">
        <f>V95+(T95+T146)/2</f>
        <v>121.26764279539049</v>
      </c>
    </row>
    <row r="96" spans="1:23" ht="12.75">
      <c r="A96" s="4">
        <f>A95+1</f>
        <v>55</v>
      </c>
      <c r="B96" s="4">
        <f>A96/$C$38-C96</f>
        <v>0.10000000000000009</v>
      </c>
      <c r="C96" s="4">
        <f>IF(B95=1,C95+1,C95)</f>
        <v>1</v>
      </c>
      <c r="E96" s="4">
        <f>OFFSET(A$6,$C96,0)</f>
        <v>2</v>
      </c>
      <c r="F96" s="4">
        <f>OFFSET(B$6,$C96,0)</f>
        <v>1.3</v>
      </c>
      <c r="G96" s="4">
        <f>OFFSET(C$6,$C96,0)</f>
        <v>2.5</v>
      </c>
      <c r="H96" s="4">
        <f>OFFSET(D$6,$C96,0)</f>
        <v>1.8</v>
      </c>
      <c r="J96" s="4">
        <f>OFFSET(F$6,$C96,0)</f>
        <v>1</v>
      </c>
      <c r="K96" s="4">
        <f>OFFSET(G$6,$C96,0)</f>
        <v>0</v>
      </c>
      <c r="L96" s="4">
        <f>OFFSET(H$6,$C96,0)</f>
        <v>0.8</v>
      </c>
      <c r="M96" s="4">
        <f>OFFSET(I$6,$C96,0)</f>
        <v>0.8</v>
      </c>
      <c r="O96" s="4">
        <f>(1-$B96)^3*$E96+3*(1-$B96)^2*$B96*$F96+3*(1-$B96)*$B96^2*$G96+$B96^3*$H96</f>
        <v>1.8432</v>
      </c>
      <c r="P96" s="4">
        <f>(1-$B96)^3*$J96+3*(1-$B96)^2*$B96*$K96+3*(1-$B96)*$B96^2*$L96+$B96^3*$M96</f>
        <v>0.7513999999999998</v>
      </c>
      <c r="R96" s="4">
        <f>3*(1-$B96)^2*($F96-$E96)+6*(1-$B96)*$B96*($G96-$F96)+3*$B96^2*($H96-$G96)</f>
        <v>-1.0739999999999992</v>
      </c>
      <c r="S96" s="4">
        <f>3*(1-$B96)^2*($K96-$J96)+6*(1-$B96)*$B96*($L96-$K96)+3*$B96^2*($M96-$L96)</f>
        <v>-1.9979999999999993</v>
      </c>
      <c r="T96" s="2">
        <f>SQRT(R96*R96+S96*S96)</f>
        <v>2.2683650499864423</v>
      </c>
      <c r="V96" s="2">
        <f>W95</f>
        <v>121.26764279539049</v>
      </c>
      <c r="W96" s="2">
        <f>V96+(T96+T147)/2</f>
        <v>123.66660721778737</v>
      </c>
    </row>
    <row r="97" spans="1:23" ht="12.75">
      <c r="A97" s="4">
        <f>A96+1</f>
        <v>56</v>
      </c>
      <c r="B97" s="4">
        <f>A97/$C$38-C97</f>
        <v>0.1200000000000001</v>
      </c>
      <c r="C97" s="4">
        <f>IF(B96=1,C96+1,C96)</f>
        <v>1</v>
      </c>
      <c r="E97" s="4">
        <f>OFFSET(A$6,$C97,0)</f>
        <v>2</v>
      </c>
      <c r="F97" s="4">
        <f>OFFSET(B$6,$C97,0)</f>
        <v>1.3</v>
      </c>
      <c r="G97" s="4">
        <f>OFFSET(C$6,$C97,0)</f>
        <v>2.5</v>
      </c>
      <c r="H97" s="4">
        <f>OFFSET(D$6,$C97,0)</f>
        <v>1.8</v>
      </c>
      <c r="J97" s="4">
        <f>OFFSET(F$6,$C97,0)</f>
        <v>1</v>
      </c>
      <c r="K97" s="4">
        <f>OFFSET(G$6,$C97,0)</f>
        <v>0</v>
      </c>
      <c r="L97" s="4">
        <f>OFFSET(H$6,$C97,0)</f>
        <v>0.8</v>
      </c>
      <c r="M97" s="4">
        <f>OFFSET(I$6,$C97,0)</f>
        <v>0.8</v>
      </c>
      <c r="O97" s="4">
        <f>(1-$B97)^3*$E97+3*(1-$B97)^2*$B97*$F97+3*(1-$B97)*$B97^2*$G97+$B97^3*$H97</f>
        <v>1.8235136</v>
      </c>
      <c r="P97" s="4">
        <f>(1-$B97)^3*$J97+3*(1-$B97)^2*$B97*$K97+3*(1-$B97)*$B97^2*$L97+$B97^3*$M97</f>
        <v>0.7132671999999998</v>
      </c>
      <c r="R97" s="4">
        <f>3*(1-$B97)^2*($F97-$E97)+6*(1-$B97)*$B97*($G97-$F97)+3*$B97^2*($H97-$G97)</f>
        <v>-0.896159999999999</v>
      </c>
      <c r="S97" s="4">
        <f>3*(1-$B97)^2*($K97-$J97)+6*(1-$B97)*$B97*($L97-$K97)+3*$B97^2*($M97-$L97)</f>
        <v>-1.816319999999999</v>
      </c>
      <c r="T97" s="2">
        <f>SQRT(R97*R97+S97*S97)</f>
        <v>2.025369370756849</v>
      </c>
      <c r="V97" s="2">
        <f>W96</f>
        <v>123.66660721778737</v>
      </c>
      <c r="W97" s="2">
        <f>V97+(T97+T148)/2</f>
        <v>125.90752063512089</v>
      </c>
    </row>
    <row r="98" spans="1:23" ht="12.75">
      <c r="A98" s="4">
        <f>A97+1</f>
        <v>57</v>
      </c>
      <c r="B98" s="4">
        <f>A98/$C$38-C98</f>
        <v>0.1399999999999999</v>
      </c>
      <c r="C98" s="4">
        <f>IF(B97=1,C97+1,C97)</f>
        <v>1</v>
      </c>
      <c r="E98" s="4">
        <f>OFFSET(A$6,$C98,0)</f>
        <v>2</v>
      </c>
      <c r="F98" s="4">
        <f>OFFSET(B$6,$C98,0)</f>
        <v>1.3</v>
      </c>
      <c r="G98" s="4">
        <f>OFFSET(C$6,$C98,0)</f>
        <v>2.5</v>
      </c>
      <c r="H98" s="4">
        <f>OFFSET(D$6,$C98,0)</f>
        <v>1.8</v>
      </c>
      <c r="J98" s="4">
        <f>OFFSET(F$6,$C98,0)</f>
        <v>1</v>
      </c>
      <c r="K98" s="4">
        <f>OFFSET(G$6,$C98,0)</f>
        <v>0</v>
      </c>
      <c r="L98" s="4">
        <f>OFFSET(H$6,$C98,0)</f>
        <v>0.8</v>
      </c>
      <c r="M98" s="4">
        <f>OFFSET(I$6,$C98,0)</f>
        <v>0.8</v>
      </c>
      <c r="O98" s="4">
        <f>(1-$B98)^3*$E98+3*(1-$B98)^2*$B98*$F98+3*(1-$B98)*$B98^2*$G98+$B98^3*$H98</f>
        <v>1.8072928</v>
      </c>
      <c r="P98" s="4">
        <f>(1-$B98)^3*$J98+3*(1-$B98)^2*$B98*$K98+3*(1-$B98)*$B98^2*$L98+$B98^3*$M98</f>
        <v>0.6787056000000001</v>
      </c>
      <c r="R98" s="4">
        <f>3*(1-$B98)^2*($F98-$E98)+6*(1-$B98)*$B98*($G98-$F98)+3*$B98^2*($H98-$G98)</f>
        <v>-0.7274400000000008</v>
      </c>
      <c r="S98" s="4">
        <f>3*(1-$B98)^2*($K98-$J98)+6*(1-$B98)*$B98*($L98-$K98)+3*$B98^2*($M98-$L98)</f>
        <v>-1.6408800000000006</v>
      </c>
      <c r="T98" s="2">
        <f>SQRT(R98*R98+S98*S98)</f>
        <v>1.794897247198291</v>
      </c>
      <c r="V98" s="2">
        <f>W97</f>
        <v>125.90752063512089</v>
      </c>
      <c r="W98" s="2">
        <f>V98+(T98+T149)/2</f>
        <v>127.99720123614725</v>
      </c>
    </row>
    <row r="99" spans="1:23" ht="12.75">
      <c r="A99" s="4">
        <f>A98+1</f>
        <v>58</v>
      </c>
      <c r="B99" s="4">
        <f>A99/$C$38-C99</f>
        <v>0.15999999999999992</v>
      </c>
      <c r="C99" s="4">
        <f>IF(B98=1,C98+1,C98)</f>
        <v>1</v>
      </c>
      <c r="E99" s="4">
        <f>OFFSET(A$6,$C99,0)</f>
        <v>2</v>
      </c>
      <c r="F99" s="4">
        <f>OFFSET(B$6,$C99,0)</f>
        <v>1.3</v>
      </c>
      <c r="G99" s="4">
        <f>OFFSET(C$6,$C99,0)</f>
        <v>2.5</v>
      </c>
      <c r="H99" s="4">
        <f>OFFSET(D$6,$C99,0)</f>
        <v>1.8</v>
      </c>
      <c r="J99" s="4">
        <f>OFFSET(F$6,$C99,0)</f>
        <v>1</v>
      </c>
      <c r="K99" s="4">
        <f>OFFSET(G$6,$C99,0)</f>
        <v>0</v>
      </c>
      <c r="L99" s="4">
        <f>OFFSET(H$6,$C99,0)</f>
        <v>0.8</v>
      </c>
      <c r="M99" s="4">
        <f>OFFSET(I$6,$C99,0)</f>
        <v>0.8</v>
      </c>
      <c r="O99" s="4">
        <f>(1-$B99)^3*$E99+3*(1-$B99)^2*$B99*$F99+3*(1-$B99)*$B99^2*$G99+$B99^3*$H99</f>
        <v>1.7943552</v>
      </c>
      <c r="P99" s="4">
        <f>(1-$B99)^3*$J99+3*(1-$B99)^2*$B99*$K99+3*(1-$B99)*$B99^2*$L99+$B99^3*$M99</f>
        <v>0.6475904</v>
      </c>
      <c r="R99" s="4">
        <f>3*(1-$B99)^2*($F99-$E99)+6*(1-$B99)*$B99*($G99-$F99)+3*$B99^2*($H99-$G99)</f>
        <v>-0.5678400000000005</v>
      </c>
      <c r="S99" s="4">
        <f>3*(1-$B99)^2*($K99-$J99)+6*(1-$B99)*$B99*($L99-$K99)+3*$B99^2*($M99-$L99)</f>
        <v>-1.4716800000000005</v>
      </c>
      <c r="T99" s="2">
        <f>SQRT(R99*R99+S99*S99)</f>
        <v>1.5774296459747426</v>
      </c>
      <c r="V99" s="2">
        <f>W98</f>
        <v>127.99720123614725</v>
      </c>
      <c r="W99" s="2">
        <f>V99+(T99+T150)/2</f>
        <v>129.94263406193392</v>
      </c>
    </row>
    <row r="100" spans="1:23" ht="12.75">
      <c r="A100" s="4">
        <f>A99+1</f>
        <v>59</v>
      </c>
      <c r="B100" s="4">
        <f>A100/$C$38-C100</f>
        <v>0.17999999999999994</v>
      </c>
      <c r="C100" s="4">
        <f>IF(B99=1,C99+1,C99)</f>
        <v>1</v>
      </c>
      <c r="E100" s="4">
        <f>OFFSET(A$6,$C100,0)</f>
        <v>2</v>
      </c>
      <c r="F100" s="4">
        <f>OFFSET(B$6,$C100,0)</f>
        <v>1.3</v>
      </c>
      <c r="G100" s="4">
        <f>OFFSET(C$6,$C100,0)</f>
        <v>2.5</v>
      </c>
      <c r="H100" s="4">
        <f>OFFSET(D$6,$C100,0)</f>
        <v>1.8</v>
      </c>
      <c r="J100" s="4">
        <f>OFFSET(F$6,$C100,0)</f>
        <v>1</v>
      </c>
      <c r="K100" s="4">
        <f>OFFSET(G$6,$C100,0)</f>
        <v>0</v>
      </c>
      <c r="L100" s="4">
        <f>OFFSET(H$6,$C100,0)</f>
        <v>0.8</v>
      </c>
      <c r="M100" s="4">
        <f>OFFSET(I$6,$C100,0)</f>
        <v>0.8</v>
      </c>
      <c r="O100" s="4">
        <f>(1-$B100)^3*$E100+3*(1-$B100)^2*$B100*$F100+3*(1-$B100)*$B100^2*$G100+$B100^3*$H100</f>
        <v>1.7845183999999996</v>
      </c>
      <c r="P100" s="4">
        <f>(1-$B100)^3*$J100+3*(1-$B100)^2*$B100*$K100+3*(1-$B100)*$B100^2*$L100+$B100^3*$M100</f>
        <v>0.6197968</v>
      </c>
      <c r="R100" s="4">
        <f>3*(1-$B100)^2*($F100-$E100)+6*(1-$B100)*$B100*($G100-$F100)+3*$B100^2*($H100-$G100)</f>
        <v>-0.41736000000000045</v>
      </c>
      <c r="S100" s="4">
        <f>3*(1-$B100)^2*($K100-$J100)+6*(1-$B100)*$B100*($L100-$K100)+3*$B100^2*($M100-$L100)</f>
        <v>-1.3087200000000005</v>
      </c>
      <c r="T100" s="2">
        <f>SQRT(R100*R100+S100*S100)</f>
        <v>1.373658402951768</v>
      </c>
      <c r="V100" s="2">
        <f>W99</f>
        <v>129.94263406193392</v>
      </c>
      <c r="W100" s="2">
        <f>V100+(T100+T151)/2</f>
        <v>131.75107817058606</v>
      </c>
    </row>
    <row r="101" spans="1:23" ht="12.75">
      <c r="A101" s="4">
        <f>A100+1</f>
        <v>60</v>
      </c>
      <c r="B101" s="4">
        <f>A101/$C$38-C101</f>
        <v>0.19999999999999996</v>
      </c>
      <c r="C101" s="4">
        <f>IF(B100=1,C100+1,C100)</f>
        <v>1</v>
      </c>
      <c r="E101" s="4">
        <f>OFFSET(A$6,$C101,0)</f>
        <v>2</v>
      </c>
      <c r="F101" s="4">
        <f>OFFSET(B$6,$C101,0)</f>
        <v>1.3</v>
      </c>
      <c r="G101" s="4">
        <f>OFFSET(C$6,$C101,0)</f>
        <v>2.5</v>
      </c>
      <c r="H101" s="4">
        <f>OFFSET(D$6,$C101,0)</f>
        <v>1.8</v>
      </c>
      <c r="J101" s="4">
        <f>OFFSET(F$6,$C101,0)</f>
        <v>1</v>
      </c>
      <c r="K101" s="4">
        <f>OFFSET(G$6,$C101,0)</f>
        <v>0</v>
      </c>
      <c r="L101" s="4">
        <f>OFFSET(H$6,$C101,0)</f>
        <v>0.8</v>
      </c>
      <c r="M101" s="4">
        <f>OFFSET(I$6,$C101,0)</f>
        <v>0.8</v>
      </c>
      <c r="O101" s="4">
        <f>(1-$B101)^3*$E101+3*(1-$B101)^2*$B101*$F101+3*(1-$B101)*$B101^2*$G101+$B101^3*$H101</f>
        <v>1.7776000000000003</v>
      </c>
      <c r="P101" s="4">
        <f>(1-$B101)^3*$J101+3*(1-$B101)^2*$B101*$K101+3*(1-$B101)*$B101^2*$L101+$B101^3*$M101</f>
        <v>0.5952000000000001</v>
      </c>
      <c r="R101" s="4">
        <f>3*(1-$B101)^2*($F101-$E101)+6*(1-$B101)*$B101*($G101-$F101)+3*$B101^2*($H101-$G101)</f>
        <v>-0.27600000000000013</v>
      </c>
      <c r="S101" s="4">
        <f>3*(1-$B101)^2*($K101-$J101)+6*(1-$B101)*$B101*($L101-$K101)+3*$B101^2*($M101-$L101)</f>
        <v>-1.1520000000000004</v>
      </c>
      <c r="T101" s="2">
        <f>SQRT(R101*R101+S101*S101)</f>
        <v>1.1846011987162604</v>
      </c>
      <c r="V101" s="2">
        <f>W100</f>
        <v>131.75107817058606</v>
      </c>
      <c r="W101" s="2">
        <f>V101+(T101+T152)/2</f>
        <v>133.43023186857343</v>
      </c>
    </row>
    <row r="102" spans="1:23" ht="12.75">
      <c r="A102" s="4">
        <f>A101+1</f>
        <v>61</v>
      </c>
      <c r="B102" s="4">
        <f>A102/$C$38-C102</f>
        <v>0.21999999999999997</v>
      </c>
      <c r="C102" s="4">
        <f>IF(B101=1,C101+1,C101)</f>
        <v>1</v>
      </c>
      <c r="E102" s="4">
        <f>OFFSET(A$6,$C102,0)</f>
        <v>2</v>
      </c>
      <c r="F102" s="4">
        <f>OFFSET(B$6,$C102,0)</f>
        <v>1.3</v>
      </c>
      <c r="G102" s="4">
        <f>OFFSET(C$6,$C102,0)</f>
        <v>2.5</v>
      </c>
      <c r="H102" s="4">
        <f>OFFSET(D$6,$C102,0)</f>
        <v>1.8</v>
      </c>
      <c r="J102" s="4">
        <f>OFFSET(F$6,$C102,0)</f>
        <v>1</v>
      </c>
      <c r="K102" s="4">
        <f>OFFSET(G$6,$C102,0)</f>
        <v>0</v>
      </c>
      <c r="L102" s="4">
        <f>OFFSET(H$6,$C102,0)</f>
        <v>0.8</v>
      </c>
      <c r="M102" s="4">
        <f>OFFSET(I$6,$C102,0)</f>
        <v>0.8</v>
      </c>
      <c r="O102" s="4">
        <f>(1-$B102)^3*$E102+3*(1-$B102)^2*$B102*$F102+3*(1-$B102)*$B102^2*$G102+$B102^3*$H102</f>
        <v>1.7734176000000001</v>
      </c>
      <c r="P102" s="4">
        <f>(1-$B102)^3*$J102+3*(1-$B102)^2*$B102*$K102+3*(1-$B102)*$B102^2*$L102+$B102^3*$M102</f>
        <v>0.5736752</v>
      </c>
      <c r="R102" s="4">
        <f>3*(1-$B102)^2*($F102-$E102)+6*(1-$B102)*$B102*($G102-$F102)+3*$B102^2*($H102-$G102)</f>
        <v>-0.14376000000000033</v>
      </c>
      <c r="S102" s="4">
        <f>3*(1-$B102)^2*($K102-$J102)+6*(1-$B102)*$B102*($L102-$K102)+3*$B102^2*($M102-$L102)</f>
        <v>-1.0015200000000002</v>
      </c>
      <c r="T102" s="2">
        <f>SQRT(R102*R102+S102*S102)</f>
        <v>1.0117851787805554</v>
      </c>
      <c r="V102" s="2">
        <f>W101</f>
        <v>133.43023186857343</v>
      </c>
      <c r="W102" s="2">
        <f>V102+(T102+T153)/2</f>
        <v>134.98849038671662</v>
      </c>
    </row>
    <row r="103" spans="1:23" ht="12.75">
      <c r="A103" s="4">
        <f>A102+1</f>
        <v>62</v>
      </c>
      <c r="B103" s="4">
        <f>A103/$C$38-C103</f>
        <v>0.24</v>
      </c>
      <c r="C103" s="4">
        <f>IF(B102=1,C102+1,C102)</f>
        <v>1</v>
      </c>
      <c r="E103" s="4">
        <f>OFFSET(A$6,$C103,0)</f>
        <v>2</v>
      </c>
      <c r="F103" s="4">
        <f>OFFSET(B$6,$C103,0)</f>
        <v>1.3</v>
      </c>
      <c r="G103" s="4">
        <f>OFFSET(C$6,$C103,0)</f>
        <v>2.5</v>
      </c>
      <c r="H103" s="4">
        <f>OFFSET(D$6,$C103,0)</f>
        <v>1.8</v>
      </c>
      <c r="J103" s="4">
        <f>OFFSET(F$6,$C103,0)</f>
        <v>1</v>
      </c>
      <c r="K103" s="4">
        <f>OFFSET(G$6,$C103,0)</f>
        <v>0</v>
      </c>
      <c r="L103" s="4">
        <f>OFFSET(H$6,$C103,0)</f>
        <v>0.8</v>
      </c>
      <c r="M103" s="4">
        <f>OFFSET(I$6,$C103,0)</f>
        <v>0.8</v>
      </c>
      <c r="O103" s="4">
        <f>(1-$B103)^3*$E103+3*(1-$B103)^2*$B103*$F103+3*(1-$B103)*$B103^2*$G103+$B103^3*$H103</f>
        <v>1.7717888000000002</v>
      </c>
      <c r="P103" s="4">
        <f>(1-$B103)^3*$J103+3*(1-$B103)^2*$B103*$K103+3*(1-$B103)*$B103^2*$L103+$B103^3*$M103</f>
        <v>0.5550976000000001</v>
      </c>
      <c r="R103" s="4">
        <f>3*(1-$B103)^2*($F103-$E103)+6*(1-$B103)*$B103*($G103-$F103)+3*$B103^2*($H103-$G103)</f>
        <v>-0.020640000000000033</v>
      </c>
      <c r="S103" s="4">
        <f>3*(1-$B103)^2*($K103-$J103)+6*(1-$B103)*$B103*($L103-$K103)+3*$B103^2*($M103-$L103)</f>
        <v>-0.85728</v>
      </c>
      <c r="T103" s="2">
        <f>SQRT(R103*R103+S103*S103)</f>
        <v>0.8575284298494132</v>
      </c>
      <c r="V103" s="2">
        <f>W102</f>
        <v>134.98849038671662</v>
      </c>
      <c r="W103" s="2">
        <f>V103+(T103+T154)/2</f>
        <v>136.43534499939588</v>
      </c>
    </row>
    <row r="104" spans="1:23" ht="12.75">
      <c r="A104" s="4">
        <f>A103+1</f>
        <v>63</v>
      </c>
      <c r="B104" s="4">
        <f>A104/$C$38-C104</f>
        <v>0.26</v>
      </c>
      <c r="C104" s="4">
        <f>IF(B103=1,C103+1,C103)</f>
        <v>1</v>
      </c>
      <c r="E104" s="4">
        <f>OFFSET(A$6,$C104,0)</f>
        <v>2</v>
      </c>
      <c r="F104" s="4">
        <f>OFFSET(B$6,$C104,0)</f>
        <v>1.3</v>
      </c>
      <c r="G104" s="4">
        <f>OFFSET(C$6,$C104,0)</f>
        <v>2.5</v>
      </c>
      <c r="H104" s="4">
        <f>OFFSET(D$6,$C104,0)</f>
        <v>1.8</v>
      </c>
      <c r="J104" s="4">
        <f>OFFSET(F$6,$C104,0)</f>
        <v>1</v>
      </c>
      <c r="K104" s="4">
        <f>OFFSET(G$6,$C104,0)</f>
        <v>0</v>
      </c>
      <c r="L104" s="4">
        <f>OFFSET(H$6,$C104,0)</f>
        <v>0.8</v>
      </c>
      <c r="M104" s="4">
        <f>OFFSET(I$6,$C104,0)</f>
        <v>0.8</v>
      </c>
      <c r="O104" s="4">
        <f>(1-$B104)^3*$E104+3*(1-$B104)^2*$B104*$F104+3*(1-$B104)*$B104^2*$G104+$B104^3*$H104</f>
        <v>1.7725312</v>
      </c>
      <c r="P104" s="4">
        <f>(1-$B104)^3*$J104+3*(1-$B104)^2*$B104*$K104+3*(1-$B104)*$B104^2*$L104+$B104^3*$M104</f>
        <v>0.5393424</v>
      </c>
      <c r="R104" s="4">
        <f>3*(1-$B104)^2*($F104-$E104)+6*(1-$B104)*$B104*($G104-$F104)+3*$B104^2*($H104-$G104)</f>
        <v>0.09335999999999997</v>
      </c>
      <c r="S104" s="4">
        <f>3*(1-$B104)^2*($K104-$J104)+6*(1-$B104)*$B104*($L104-$K104)+3*$B104^2*($M104-$L104)</f>
        <v>-0.7192799999999999</v>
      </c>
      <c r="T104" s="2">
        <f>SQRT(R104*R104+S104*S104)</f>
        <v>0.7253135928686294</v>
      </c>
      <c r="V104" s="2">
        <f>W103</f>
        <v>136.43534499939588</v>
      </c>
      <c r="W104" s="2">
        <f>V104+(T104+T155)/2</f>
        <v>137.78196974652778</v>
      </c>
    </row>
    <row r="105" spans="1:23" ht="12.75">
      <c r="A105" s="4">
        <f>A104+1</f>
        <v>64</v>
      </c>
      <c r="B105" s="4">
        <f>A105/$C$38-C105</f>
        <v>0.28</v>
      </c>
      <c r="C105" s="4">
        <f>IF(B104=1,C104+1,C104)</f>
        <v>1</v>
      </c>
      <c r="E105" s="4">
        <f>OFFSET(A$6,$C105,0)</f>
        <v>2</v>
      </c>
      <c r="F105" s="4">
        <f>OFFSET(B$6,$C105,0)</f>
        <v>1.3</v>
      </c>
      <c r="G105" s="4">
        <f>OFFSET(C$6,$C105,0)</f>
        <v>2.5</v>
      </c>
      <c r="H105" s="4">
        <f>OFFSET(D$6,$C105,0)</f>
        <v>1.8</v>
      </c>
      <c r="J105" s="4">
        <f>OFFSET(F$6,$C105,0)</f>
        <v>1</v>
      </c>
      <c r="K105" s="4">
        <f>OFFSET(G$6,$C105,0)</f>
        <v>0</v>
      </c>
      <c r="L105" s="4">
        <f>OFFSET(H$6,$C105,0)</f>
        <v>0.8</v>
      </c>
      <c r="M105" s="4">
        <f>OFFSET(I$6,$C105,0)</f>
        <v>0.8</v>
      </c>
      <c r="O105" s="4">
        <f>(1-$B105)^3*$E105+3*(1-$B105)^2*$B105*$F105+3*(1-$B105)*$B105^2*$G105+$B105^3*$H105</f>
        <v>1.7754624</v>
      </c>
      <c r="P105" s="4">
        <f>(1-$B105)^3*$J105+3*(1-$B105)^2*$B105*$K105+3*(1-$B105)*$B105^2*$L105+$B105^3*$M105</f>
        <v>0.5262847999999999</v>
      </c>
      <c r="R105" s="4">
        <f>3*(1-$B105)^2*($F105-$E105)+6*(1-$B105)*$B105*($G105-$F105)+3*$B105^2*($H105-$G105)</f>
        <v>0.1982400000000003</v>
      </c>
      <c r="S105" s="4">
        <f>3*(1-$B105)^2*($K105-$J105)+6*(1-$B105)*$B105*($L105-$K105)+3*$B105^2*($M105-$L105)</f>
        <v>-0.5875199999999997</v>
      </c>
      <c r="T105" s="2">
        <f>SQRT(R105*R105+S105*S105)</f>
        <v>0.6200635838363674</v>
      </c>
      <c r="V105" s="2">
        <f>W104</f>
        <v>137.78196974652778</v>
      </c>
      <c r="W105" s="2">
        <f>V105+(T105+T156)/2</f>
        <v>139.04194693161338</v>
      </c>
    </row>
    <row r="106" spans="1:23" ht="12.75">
      <c r="A106" s="4">
        <f>A105+1</f>
        <v>65</v>
      </c>
      <c r="B106" s="4">
        <f>A106/$C$38-C106</f>
        <v>0.30000000000000004</v>
      </c>
      <c r="C106" s="4">
        <f>IF(B105=1,C105+1,C105)</f>
        <v>1</v>
      </c>
      <c r="E106" s="4">
        <f>OFFSET(A$6,$C106,0)</f>
        <v>2</v>
      </c>
      <c r="F106" s="4">
        <f>OFFSET(B$6,$C106,0)</f>
        <v>1.3</v>
      </c>
      <c r="G106" s="4">
        <f>OFFSET(C$6,$C106,0)</f>
        <v>2.5</v>
      </c>
      <c r="H106" s="4">
        <f>OFFSET(D$6,$C106,0)</f>
        <v>1.8</v>
      </c>
      <c r="J106" s="4">
        <f>OFFSET(F$6,$C106,0)</f>
        <v>1</v>
      </c>
      <c r="K106" s="4">
        <f>OFFSET(G$6,$C106,0)</f>
        <v>0</v>
      </c>
      <c r="L106" s="4">
        <f>OFFSET(H$6,$C106,0)</f>
        <v>0.8</v>
      </c>
      <c r="M106" s="4">
        <f>OFFSET(I$6,$C106,0)</f>
        <v>0.8</v>
      </c>
      <c r="O106" s="4">
        <f>(1-$B106)^3*$E106+3*(1-$B106)^2*$B106*$F106+3*(1-$B106)*$B106^2*$G106+$B106^3*$H106</f>
        <v>1.7804</v>
      </c>
      <c r="P106" s="4">
        <f>(1-$B106)^3*$J106+3*(1-$B106)^2*$B106*$K106+3*(1-$B106)*$B106^2*$L106+$B106^3*$M106</f>
        <v>0.5158</v>
      </c>
      <c r="R106" s="4">
        <f>3*(1-$B106)^2*($F106-$E106)+6*(1-$B106)*$B106*($G106-$F106)+3*$B106^2*($H106-$G106)</f>
        <v>0.29400000000000026</v>
      </c>
      <c r="S106" s="4">
        <f>3*(1-$B106)^2*($K106-$J106)+6*(1-$B106)*$B106*($L106-$K106)+3*$B106^2*($M106-$L106)</f>
        <v>-0.46199999999999974</v>
      </c>
      <c r="T106" s="2">
        <f>SQRT(R106*R106+S106*S106)</f>
        <v>0.5476130020370225</v>
      </c>
      <c r="V106" s="2">
        <f>W105</f>
        <v>139.04194693161338</v>
      </c>
      <c r="W106" s="2">
        <f>V106+(T106+T157)/2</f>
        <v>140.23172939738205</v>
      </c>
    </row>
    <row r="107" spans="1:23" ht="12.75">
      <c r="A107" s="4">
        <f>A106+1</f>
        <v>66</v>
      </c>
      <c r="B107" s="4">
        <f>A107/$C$38-C107</f>
        <v>0.32000000000000006</v>
      </c>
      <c r="C107" s="4">
        <f>IF(B106=1,C106+1,C106)</f>
        <v>1</v>
      </c>
      <c r="E107" s="4">
        <f>OFFSET(A$6,$C107,0)</f>
        <v>2</v>
      </c>
      <c r="F107" s="4">
        <f>OFFSET(B$6,$C107,0)</f>
        <v>1.3</v>
      </c>
      <c r="G107" s="4">
        <f>OFFSET(C$6,$C107,0)</f>
        <v>2.5</v>
      </c>
      <c r="H107" s="4">
        <f>OFFSET(D$6,$C107,0)</f>
        <v>1.8</v>
      </c>
      <c r="J107" s="4">
        <f>OFFSET(F$6,$C107,0)</f>
        <v>1</v>
      </c>
      <c r="K107" s="4">
        <f>OFFSET(G$6,$C107,0)</f>
        <v>0</v>
      </c>
      <c r="L107" s="4">
        <f>OFFSET(H$6,$C107,0)</f>
        <v>0.8</v>
      </c>
      <c r="M107" s="4">
        <f>OFFSET(I$6,$C107,0)</f>
        <v>0.8</v>
      </c>
      <c r="O107" s="4">
        <f>(1-$B107)^3*$E107+3*(1-$B107)^2*$B107*$F107+3*(1-$B107)*$B107^2*$G107+$B107^3*$H107</f>
        <v>1.7871616000000003</v>
      </c>
      <c r="P107" s="4">
        <f>(1-$B107)^3*$J107+3*(1-$B107)^2*$B107*$K107+3*(1-$B107)*$B107^2*$L107+$B107^3*$M107</f>
        <v>0.5077632</v>
      </c>
      <c r="R107" s="4">
        <f>3*(1-$B107)^2*($F107-$E107)+6*(1-$B107)*$B107*($G107-$F107)+3*$B107^2*($H107-$G107)</f>
        <v>0.3806400000000004</v>
      </c>
      <c r="S107" s="4">
        <f>3*(1-$B107)^2*($K107-$J107)+6*(1-$B107)*$B107*($L107-$K107)+3*$B107^2*($M107-$L107)</f>
        <v>-0.34271999999999947</v>
      </c>
      <c r="T107" s="2">
        <f>SQRT(R107*R107+S107*S107)</f>
        <v>0.5121950878327515</v>
      </c>
      <c r="V107" s="2">
        <f>W106</f>
        <v>140.23172939738205</v>
      </c>
      <c r="W107" s="2">
        <f>V107+(T107+T158)/2</f>
        <v>141.3698475635063</v>
      </c>
    </row>
    <row r="108" spans="1:23" ht="12.75">
      <c r="A108" s="4">
        <f>A107+1</f>
        <v>67</v>
      </c>
      <c r="B108" s="4">
        <f>A108/$C$38-C108</f>
        <v>0.3400000000000001</v>
      </c>
      <c r="C108" s="4">
        <f>IF(B107=1,C107+1,C107)</f>
        <v>1</v>
      </c>
      <c r="E108" s="4">
        <f>OFFSET(A$6,$C108,0)</f>
        <v>2</v>
      </c>
      <c r="F108" s="4">
        <f>OFFSET(B$6,$C108,0)</f>
        <v>1.3</v>
      </c>
      <c r="G108" s="4">
        <f>OFFSET(C$6,$C108,0)</f>
        <v>2.5</v>
      </c>
      <c r="H108" s="4">
        <f>OFFSET(D$6,$C108,0)</f>
        <v>1.8</v>
      </c>
      <c r="J108" s="4">
        <f>OFFSET(F$6,$C108,0)</f>
        <v>1</v>
      </c>
      <c r="K108" s="4">
        <f>OFFSET(G$6,$C108,0)</f>
        <v>0</v>
      </c>
      <c r="L108" s="4">
        <f>OFFSET(H$6,$C108,0)</f>
        <v>0.8</v>
      </c>
      <c r="M108" s="4">
        <f>OFFSET(I$6,$C108,0)</f>
        <v>0.8</v>
      </c>
      <c r="O108" s="4">
        <f>(1-$B108)^3*$E108+3*(1-$B108)^2*$B108*$F108+3*(1-$B108)*$B108^2*$G108+$B108^3*$H108</f>
        <v>1.7955648</v>
      </c>
      <c r="P108" s="4">
        <f>(1-$B108)^3*$J108+3*(1-$B108)^2*$B108*$K108+3*(1-$B108)*$B108^2*$L108+$B108^3*$M108</f>
        <v>0.5020496</v>
      </c>
      <c r="R108" s="4">
        <f>3*(1-$B108)^2*($F108-$E108)+6*(1-$B108)*$B108*($G108-$F108)+3*$B108^2*($H108-$G108)</f>
        <v>0.45816000000000057</v>
      </c>
      <c r="S108" s="4">
        <f>3*(1-$B108)^2*($K108-$J108)+6*(1-$B108)*$B108*($L108-$K108)+3*$B108^2*($M108-$L108)</f>
        <v>-0.22967999999999922</v>
      </c>
      <c r="T108" s="2">
        <f>SQRT(R108*R108+S108*S108)</f>
        <v>0.5125070614147674</v>
      </c>
      <c r="V108" s="2">
        <f>W107</f>
        <v>141.3698475635063</v>
      </c>
      <c r="W108" s="2">
        <f>V108+(T108+T159)/2</f>
        <v>142.47415069653658</v>
      </c>
    </row>
    <row r="109" spans="1:23" ht="12.75">
      <c r="A109" s="4">
        <f>A108+1</f>
        <v>68</v>
      </c>
      <c r="B109" s="4">
        <f>A109/$C$38-C109</f>
        <v>0.3600000000000001</v>
      </c>
      <c r="C109" s="4">
        <f>IF(B108=1,C108+1,C108)</f>
        <v>1</v>
      </c>
      <c r="E109" s="4">
        <f>OFFSET(A$6,$C109,0)</f>
        <v>2</v>
      </c>
      <c r="F109" s="4">
        <f>OFFSET(B$6,$C109,0)</f>
        <v>1.3</v>
      </c>
      <c r="G109" s="4">
        <f>OFFSET(C$6,$C109,0)</f>
        <v>2.5</v>
      </c>
      <c r="H109" s="4">
        <f>OFFSET(D$6,$C109,0)</f>
        <v>1.8</v>
      </c>
      <c r="J109" s="4">
        <f>OFFSET(F$6,$C109,0)</f>
        <v>1</v>
      </c>
      <c r="K109" s="4">
        <f>OFFSET(G$6,$C109,0)</f>
        <v>0</v>
      </c>
      <c r="L109" s="4">
        <f>OFFSET(H$6,$C109,0)</f>
        <v>0.8</v>
      </c>
      <c r="M109" s="4">
        <f>OFFSET(I$6,$C109,0)</f>
        <v>0.8</v>
      </c>
      <c r="O109" s="4">
        <f>(1-$B109)^3*$E109+3*(1-$B109)^2*$B109*$F109+3*(1-$B109)*$B109^2*$G109+$B109^3*$H109</f>
        <v>1.8054272</v>
      </c>
      <c r="P109" s="4">
        <f>(1-$B109)^3*$J109+3*(1-$B109)^2*$B109*$K109+3*(1-$B109)*$B109^2*$L109+$B109^3*$M109</f>
        <v>0.49853440000000004</v>
      </c>
      <c r="R109" s="4">
        <f>3*(1-$B109)^2*($F109-$E109)+6*(1-$B109)*$B109*($G109-$F109)+3*$B109^2*($H109-$G109)</f>
        <v>0.5265600000000003</v>
      </c>
      <c r="S109" s="4">
        <f>3*(1-$B109)^2*($K109-$J109)+6*(1-$B109)*$B109*($L109-$K109)+3*$B109^2*($M109-$L109)</f>
        <v>-0.12287999999999966</v>
      </c>
      <c r="T109" s="2">
        <f>SQRT(R109*R109+S109*S109)</f>
        <v>0.5407078027918593</v>
      </c>
      <c r="V109" s="2">
        <f>W108</f>
        <v>142.47415069653658</v>
      </c>
      <c r="W109" s="2">
        <f>V109+(T109+T160)/2</f>
        <v>143.5585489566747</v>
      </c>
    </row>
    <row r="110" spans="1:23" ht="13.5">
      <c r="A110" s="4">
        <f>A109+1</f>
        <v>69</v>
      </c>
      <c r="B110" s="4">
        <f>A110/$C$38-C110</f>
        <v>0.3799999999999999</v>
      </c>
      <c r="C110" s="4">
        <f>IF(B109=1,C109+1,C109)</f>
        <v>1</v>
      </c>
      <c r="E110" s="4">
        <f>OFFSET(A$6,$C110,0)</f>
        <v>2</v>
      </c>
      <c r="F110" s="4">
        <f>OFFSET(B$6,$C110,0)</f>
        <v>1.3</v>
      </c>
      <c r="G110" s="4">
        <f>OFFSET(C$6,$C110,0)</f>
        <v>2.5</v>
      </c>
      <c r="H110" s="4">
        <f>OFFSET(D$6,$C110,0)</f>
        <v>1.8</v>
      </c>
      <c r="J110" s="4">
        <f>OFFSET(F$6,$C110,0)</f>
        <v>1</v>
      </c>
      <c r="K110" s="4">
        <f>OFFSET(G$6,$C110,0)</f>
        <v>0</v>
      </c>
      <c r="L110" s="4">
        <f>OFFSET(H$6,$C110,0)</f>
        <v>0.8</v>
      </c>
      <c r="M110" s="4">
        <f>OFFSET(I$6,$C110,0)</f>
        <v>0.8</v>
      </c>
      <c r="O110" s="4">
        <f>(1-$B110)^3*$E110+3*(1-$B110)^2*$B110*$F110+3*(1-$B110)*$B110^2*$G110+$B110^3*$H110</f>
        <v>1.8165664000000001</v>
      </c>
      <c r="P110" s="4">
        <f>(1-$B110)^3*$J110+3*(1-$B110)^2*$B110*$K110+3*(1-$B110)*$B110^2*$L110+$B110^3*$M110</f>
        <v>0.4970928</v>
      </c>
      <c r="R110" s="4">
        <f>3*(1-$B110)^2*($F110-$E110)+6*(1-$B110)*$B110*($G110-$F110)+3*$B110^2*($H110-$G110)</f>
        <v>0.5858399999999995</v>
      </c>
      <c r="S110" s="4">
        <f>3*(1-$B110)^2*($K110-$J110)+6*(1-$B110)*$B110*($L110-$K110)+3*$B110^2*($M110-$L110)</f>
        <v>-0.02232000000000056</v>
      </c>
      <c r="T110" s="2">
        <f>SQRT(R110*R110+S110*S110)</f>
        <v>0.5862650322166584</v>
      </c>
      <c r="V110" s="2">
        <f>W109</f>
        <v>143.5585489566747</v>
      </c>
      <c r="W110" s="2">
        <f>V110+(T110+T161)/2</f>
        <v>144.63168147278304</v>
      </c>
    </row>
    <row r="111" spans="1:23" ht="13.5">
      <c r="A111" s="4">
        <f>A110+1</f>
        <v>70</v>
      </c>
      <c r="B111" s="4">
        <f>A111/$C$38-C111</f>
        <v>0.3999999999999999</v>
      </c>
      <c r="C111" s="4">
        <f>IF(B110=1,C110+1,C110)</f>
        <v>1</v>
      </c>
      <c r="E111" s="4">
        <f>OFFSET(A$6,$C111,0)</f>
        <v>2</v>
      </c>
      <c r="F111" s="4">
        <f>OFFSET(B$6,$C111,0)</f>
        <v>1.3</v>
      </c>
      <c r="G111" s="4">
        <f>OFFSET(C$6,$C111,0)</f>
        <v>2.5</v>
      </c>
      <c r="H111" s="4">
        <f>OFFSET(D$6,$C111,0)</f>
        <v>1.8</v>
      </c>
      <c r="J111" s="4">
        <f>OFFSET(F$6,$C111,0)</f>
        <v>1</v>
      </c>
      <c r="K111" s="4">
        <f>OFFSET(G$6,$C111,0)</f>
        <v>0</v>
      </c>
      <c r="L111" s="4">
        <f>OFFSET(H$6,$C111,0)</f>
        <v>0.8</v>
      </c>
      <c r="M111" s="4">
        <f>OFFSET(I$6,$C111,0)</f>
        <v>0.8</v>
      </c>
      <c r="O111" s="4">
        <f>(1-$B111)^3*$E111+3*(1-$B111)^2*$B111*$F111+3*(1-$B111)*$B111^2*$G111+$B111^3*$H111</f>
        <v>1.8288</v>
      </c>
      <c r="P111" s="4">
        <f>(1-$B111)^3*$J111+3*(1-$B111)^2*$B111*$K111+3*(1-$B111)*$B111^2*$L111+$B111^3*$M111</f>
        <v>0.4976</v>
      </c>
      <c r="R111" s="4">
        <f>3*(1-$B111)^2*($F111-$E111)+6*(1-$B111)*$B111*($G111-$F111)+3*$B111^2*($H111-$G111)</f>
        <v>0.6360000000000001</v>
      </c>
      <c r="S111" s="4">
        <f>3*(1-$B111)^2*($K111-$J111)+6*(1-$B111)*$B111*($L111-$K111)+3*$B111^2*($M111-$L111)</f>
        <v>0.07199999999999962</v>
      </c>
      <c r="T111" s="2">
        <f>SQRT(R111*R111+S111*S111)</f>
        <v>0.6400624969485402</v>
      </c>
      <c r="V111" s="2">
        <f>W110</f>
        <v>144.63168147278304</v>
      </c>
      <c r="W111" s="2">
        <f>V111+(T111+T162)/2</f>
        <v>145.69764112130653</v>
      </c>
    </row>
    <row r="112" spans="1:23" ht="13.5">
      <c r="A112" s="4">
        <f>A111+1</f>
        <v>71</v>
      </c>
      <c r="B112" s="4">
        <f>A112/$C$38-C112</f>
        <v>0.41999999999999993</v>
      </c>
      <c r="C112" s="4">
        <f>IF(B111=1,C111+1,C111)</f>
        <v>1</v>
      </c>
      <c r="E112" s="4">
        <f>OFFSET(A$6,$C112,0)</f>
        <v>2</v>
      </c>
      <c r="F112" s="4">
        <f>OFFSET(B$6,$C112,0)</f>
        <v>1.3</v>
      </c>
      <c r="G112" s="4">
        <f>OFFSET(C$6,$C112,0)</f>
        <v>2.5</v>
      </c>
      <c r="H112" s="4">
        <f>OFFSET(D$6,$C112,0)</f>
        <v>1.8</v>
      </c>
      <c r="J112" s="4">
        <f>OFFSET(F$6,$C112,0)</f>
        <v>1</v>
      </c>
      <c r="K112" s="4">
        <f>OFFSET(G$6,$C112,0)</f>
        <v>0</v>
      </c>
      <c r="L112" s="4">
        <f>OFFSET(H$6,$C112,0)</f>
        <v>0.8</v>
      </c>
      <c r="M112" s="4">
        <f>OFFSET(I$6,$C112,0)</f>
        <v>0.8</v>
      </c>
      <c r="O112" s="4">
        <f>(1-$B112)^3*$E112+3*(1-$B112)^2*$B112*$F112+3*(1-$B112)*$B112^2*$G112+$B112^3*$H112</f>
        <v>1.8419456</v>
      </c>
      <c r="P112" s="4">
        <f>(1-$B112)^3*$J112+3*(1-$B112)^2*$B112*$K112+3*(1-$B112)*$B112^2*$L112+$B112^3*$M112</f>
        <v>0.4999312</v>
      </c>
      <c r="R112" s="4">
        <f>3*(1-$B112)^2*($F112-$E112)+6*(1-$B112)*$B112*($G112-$F112)+3*$B112^2*($H112-$G112)</f>
        <v>0.6770399999999999</v>
      </c>
      <c r="S112" s="4">
        <f>3*(1-$B112)^2*($K112-$J112)+6*(1-$B112)*$B112*($L112-$K112)+3*$B112^2*($M112-$L112)</f>
        <v>0.16007999999999978</v>
      </c>
      <c r="T112" s="2">
        <f>SQRT(R112*R112+S112*S112)</f>
        <v>0.6957073867654416</v>
      </c>
      <c r="V112" s="2">
        <f>W111</f>
        <v>145.69764112130653</v>
      </c>
      <c r="W112" s="2">
        <f>V112+(T112+T163)/2</f>
        <v>146.7573570260757</v>
      </c>
    </row>
    <row r="113" spans="1:23" ht="13.5">
      <c r="A113" s="4">
        <f>A112+1</f>
        <v>72</v>
      </c>
      <c r="B113" s="4">
        <f>A113/$C$38-C113</f>
        <v>0.43999999999999995</v>
      </c>
      <c r="C113" s="4">
        <f>IF(B112=1,C112+1,C112)</f>
        <v>1</v>
      </c>
      <c r="E113" s="4">
        <f>OFFSET(A$6,$C113,0)</f>
        <v>2</v>
      </c>
      <c r="F113" s="4">
        <f>OFFSET(B$6,$C113,0)</f>
        <v>1.3</v>
      </c>
      <c r="G113" s="4">
        <f>OFFSET(C$6,$C113,0)</f>
        <v>2.5</v>
      </c>
      <c r="H113" s="4">
        <f>OFFSET(D$6,$C113,0)</f>
        <v>1.8</v>
      </c>
      <c r="J113" s="4">
        <f>OFFSET(F$6,$C113,0)</f>
        <v>1</v>
      </c>
      <c r="K113" s="4">
        <f>OFFSET(G$6,$C113,0)</f>
        <v>0</v>
      </c>
      <c r="L113" s="4">
        <f>OFFSET(H$6,$C113,0)</f>
        <v>0.8</v>
      </c>
      <c r="M113" s="4">
        <f>OFFSET(I$6,$C113,0)</f>
        <v>0.8</v>
      </c>
      <c r="O113" s="4">
        <f>(1-$B113)^3*$E113+3*(1-$B113)^2*$B113*$F113+3*(1-$B113)*$B113^2*$G113+$B113^3*$H113</f>
        <v>1.8558208</v>
      </c>
      <c r="P113" s="4">
        <f>(1-$B113)^3*$J113+3*(1-$B113)^2*$B113*$K113+3*(1-$B113)*$B113^2*$L113+$B113^3*$M113</f>
        <v>0.5039616</v>
      </c>
      <c r="R113" s="4">
        <f>3*(1-$B113)^2*($F113-$E113)+6*(1-$B113)*$B113*($G113-$F113)+3*$B113^2*($H113-$G113)</f>
        <v>0.70896</v>
      </c>
      <c r="S113" s="4">
        <f>3*(1-$B113)^2*($K113-$J113)+6*(1-$B113)*$B113*($L113-$K113)+3*$B113^2*($M113-$L113)</f>
        <v>0.2419199999999999</v>
      </c>
      <c r="T113" s="2">
        <f>SQRT(R113*R113+S113*S113)</f>
        <v>0.7490991710047475</v>
      </c>
      <c r="V113" s="2">
        <f>W112</f>
        <v>146.7573570260757</v>
      </c>
      <c r="W113" s="2">
        <f>V113+(T113+T164)/2</f>
        <v>147.80976669891174</v>
      </c>
    </row>
    <row r="114" spans="1:23" ht="13.5">
      <c r="A114" s="4">
        <f>A113+1</f>
        <v>73</v>
      </c>
      <c r="B114" s="4">
        <f>A114/$C$38-C114</f>
        <v>0.45999999999999996</v>
      </c>
      <c r="C114" s="4">
        <f>IF(B113=1,C113+1,C113)</f>
        <v>1</v>
      </c>
      <c r="E114" s="4">
        <f>OFFSET(A$6,$C114,0)</f>
        <v>2</v>
      </c>
      <c r="F114" s="4">
        <f>OFFSET(B$6,$C114,0)</f>
        <v>1.3</v>
      </c>
      <c r="G114" s="4">
        <f>OFFSET(C$6,$C114,0)</f>
        <v>2.5</v>
      </c>
      <c r="H114" s="4">
        <f>OFFSET(D$6,$C114,0)</f>
        <v>1.8</v>
      </c>
      <c r="J114" s="4">
        <f>OFFSET(F$6,$C114,0)</f>
        <v>1</v>
      </c>
      <c r="K114" s="4">
        <f>OFFSET(G$6,$C114,0)</f>
        <v>0</v>
      </c>
      <c r="L114" s="4">
        <f>OFFSET(H$6,$C114,0)</f>
        <v>0.8</v>
      </c>
      <c r="M114" s="4">
        <f>OFFSET(I$6,$C114,0)</f>
        <v>0.8</v>
      </c>
      <c r="O114" s="4">
        <f>(1-$B114)^3*$E114+3*(1-$B114)^2*$B114*$F114+3*(1-$B114)*$B114^2*$G114+$B114^3*$H114</f>
        <v>1.8702431999999998</v>
      </c>
      <c r="P114" s="4">
        <f>(1-$B114)^3*$J114+3*(1-$B114)^2*$B114*$K114+3*(1-$B114)*$B114^2*$L114+$B114^3*$M114</f>
        <v>0.5095664</v>
      </c>
      <c r="R114" s="4">
        <f>3*(1-$B114)^2*($F114-$E114)+6*(1-$B114)*$B114*($G114-$F114)+3*$B114^2*($H114-$G114)</f>
        <v>0.73176</v>
      </c>
      <c r="S114" s="4">
        <f>3*(1-$B114)^2*($K114-$J114)+6*(1-$B114)*$B114*($L114-$K114)+3*$B114^2*($M114-$L114)</f>
        <v>0.31752</v>
      </c>
      <c r="T114" s="2">
        <f>SQRT(R114*R114+S114*S114)</f>
        <v>0.7976789128465162</v>
      </c>
      <c r="V114" s="2">
        <f>W113</f>
        <v>147.80976669891174</v>
      </c>
      <c r="W114" s="2">
        <f>V114+(T114+T165)/2</f>
        <v>148.85261967072114</v>
      </c>
    </row>
    <row r="115" spans="1:23" ht="13.5">
      <c r="A115" s="4">
        <f>A114+1</f>
        <v>74</v>
      </c>
      <c r="B115" s="4">
        <f>A115/$C$38-C115</f>
        <v>0.48</v>
      </c>
      <c r="C115" s="4">
        <f>IF(B114=1,C114+1,C114)</f>
        <v>1</v>
      </c>
      <c r="E115" s="4">
        <f>OFFSET(A$6,$C115,0)</f>
        <v>2</v>
      </c>
      <c r="F115" s="4">
        <f>OFFSET(B$6,$C115,0)</f>
        <v>1.3</v>
      </c>
      <c r="G115" s="4">
        <f>OFFSET(C$6,$C115,0)</f>
        <v>2.5</v>
      </c>
      <c r="H115" s="4">
        <f>OFFSET(D$6,$C115,0)</f>
        <v>1.8</v>
      </c>
      <c r="J115" s="4">
        <f>OFFSET(F$6,$C115,0)</f>
        <v>1</v>
      </c>
      <c r="K115" s="4">
        <f>OFFSET(G$6,$C115,0)</f>
        <v>0</v>
      </c>
      <c r="L115" s="4">
        <f>OFFSET(H$6,$C115,0)</f>
        <v>0.8</v>
      </c>
      <c r="M115" s="4">
        <f>OFFSET(I$6,$C115,0)</f>
        <v>0.8</v>
      </c>
      <c r="O115" s="4">
        <f>(1-$B115)^3*$E115+3*(1-$B115)^2*$B115*$F115+3*(1-$B115)*$B115^2*$G115+$B115^3*$H115</f>
        <v>1.8850304000000002</v>
      </c>
      <c r="P115" s="4">
        <f>(1-$B115)^3*$J115+3*(1-$B115)^2*$B115*$K115+3*(1-$B115)*$B115^2*$L115+$B115^3*$M115</f>
        <v>0.5166208000000001</v>
      </c>
      <c r="R115" s="4">
        <f>3*(1-$B115)^2*($F115-$E115)+6*(1-$B115)*$B115*($G115-$F115)+3*$B115^2*($H115-$G115)</f>
        <v>0.7454400000000001</v>
      </c>
      <c r="S115" s="4">
        <f>3*(1-$B115)^2*($K115-$J115)+6*(1-$B115)*$B115*($L115-$K115)+3*$B115^2*($M115-$L115)</f>
        <v>0.3868799999999999</v>
      </c>
      <c r="T115" s="2">
        <f>SQRT(R115*R115+S115*S115)</f>
        <v>0.8398553018228795</v>
      </c>
      <c r="V115" s="2">
        <f>W114</f>
        <v>148.85261967072114</v>
      </c>
      <c r="W115" s="2">
        <f>V115+(T115+T166)/2</f>
        <v>149.88300309398633</v>
      </c>
    </row>
    <row r="116" spans="1:23" ht="13.5">
      <c r="A116" s="4">
        <f>A115+1</f>
        <v>75</v>
      </c>
      <c r="B116" s="4">
        <f>A116/$C$38-C116</f>
        <v>0.5</v>
      </c>
      <c r="C116" s="4">
        <f>IF(B115=1,C115+1,C115)</f>
        <v>1</v>
      </c>
      <c r="E116" s="4">
        <f>OFFSET(A$6,$C116,0)</f>
        <v>2</v>
      </c>
      <c r="F116" s="4">
        <f>OFFSET(B$6,$C116,0)</f>
        <v>1.3</v>
      </c>
      <c r="G116" s="4">
        <f>OFFSET(C$6,$C116,0)</f>
        <v>2.5</v>
      </c>
      <c r="H116" s="4">
        <f>OFFSET(D$6,$C116,0)</f>
        <v>1.8</v>
      </c>
      <c r="J116" s="4">
        <f>OFFSET(F$6,$C116,0)</f>
        <v>1</v>
      </c>
      <c r="K116" s="4">
        <f>OFFSET(G$6,$C116,0)</f>
        <v>0</v>
      </c>
      <c r="L116" s="4">
        <f>OFFSET(H$6,$C116,0)</f>
        <v>0.8</v>
      </c>
      <c r="M116" s="4">
        <f>OFFSET(I$6,$C116,0)</f>
        <v>0.8</v>
      </c>
      <c r="O116" s="4">
        <f>(1-$B116)^3*$E116+3*(1-$B116)^2*$B116*$F116+3*(1-$B116)*$B116^2*$G116+$B116^3*$H116</f>
        <v>1.9000000000000001</v>
      </c>
      <c r="P116" s="4">
        <f>(1-$B116)^3*$J116+3*(1-$B116)^2*$B116*$K116+3*(1-$B116)*$B116^2*$L116+$B116^3*$M116</f>
        <v>0.525</v>
      </c>
      <c r="R116" s="4">
        <f>3*(1-$B116)^2*($F116-$E116)+6*(1-$B116)*$B116*($G116-$F116)+3*$B116^2*($H116-$G116)</f>
        <v>0.75</v>
      </c>
      <c r="S116" s="4">
        <f>3*(1-$B116)^2*($K116-$J116)+6*(1-$B116)*$B116*($L116-$K116)+3*$B116^2*($M116-$L116)</f>
        <v>0.4500000000000002</v>
      </c>
      <c r="T116" s="2">
        <f>SQRT(R116*R116+S116*S116)</f>
        <v>0.8746427842267951</v>
      </c>
      <c r="V116" s="2">
        <f>W115</f>
        <v>149.88300309398633</v>
      </c>
      <c r="W116" s="2">
        <f>V116+(T116+T167)/2</f>
        <v>150.89769809824355</v>
      </c>
    </row>
    <row r="117" spans="1:23" ht="13.5">
      <c r="A117" s="4">
        <f>A116+1</f>
        <v>76</v>
      </c>
      <c r="B117" s="4">
        <f>A117/$C$38-C117</f>
        <v>0.52</v>
      </c>
      <c r="C117" s="4">
        <f>IF(B116=1,C116+1,C116)</f>
        <v>1</v>
      </c>
      <c r="E117" s="4">
        <f>OFFSET(A$6,$C117,0)</f>
        <v>2</v>
      </c>
      <c r="F117" s="4">
        <f>OFFSET(B$6,$C117,0)</f>
        <v>1.3</v>
      </c>
      <c r="G117" s="4">
        <f>OFFSET(C$6,$C117,0)</f>
        <v>2.5</v>
      </c>
      <c r="H117" s="4">
        <f>OFFSET(D$6,$C117,0)</f>
        <v>1.8</v>
      </c>
      <c r="J117" s="4">
        <f>OFFSET(F$6,$C117,0)</f>
        <v>1</v>
      </c>
      <c r="K117" s="4">
        <f>OFFSET(G$6,$C117,0)</f>
        <v>0</v>
      </c>
      <c r="L117" s="4">
        <f>OFFSET(H$6,$C117,0)</f>
        <v>0.8</v>
      </c>
      <c r="M117" s="4">
        <f>OFFSET(I$6,$C117,0)</f>
        <v>0.8</v>
      </c>
      <c r="O117" s="4">
        <f>(1-$B117)^3*$E117+3*(1-$B117)^2*$B117*$F117+3*(1-$B117)*$B117^2*$G117+$B117^3*$H117</f>
        <v>1.9149696</v>
      </c>
      <c r="P117" s="4">
        <f>(1-$B117)^3*$J117+3*(1-$B117)^2*$B117*$K117+3*(1-$B117)*$B117^2*$L117+$B117^3*$M117</f>
        <v>0.5345792</v>
      </c>
      <c r="R117" s="4">
        <f>3*(1-$B117)^2*($F117-$E117)+6*(1-$B117)*$B117*($G117-$F117)+3*$B117^2*($H117-$G117)</f>
        <v>0.74544</v>
      </c>
      <c r="S117" s="4">
        <f>3*(1-$B117)^2*($K117-$J117)+6*(1-$B117)*$B117*($L117-$K117)+3*$B117^2*($M117-$L117)</f>
        <v>0.50688</v>
      </c>
      <c r="T117" s="2">
        <f>SQRT(R117*R117+S117*S117)</f>
        <v>0.9014477954934494</v>
      </c>
      <c r="V117" s="2">
        <f>W116</f>
        <v>150.89769809824355</v>
      </c>
      <c r="W117" s="2">
        <f>V117+(T117+T168)/2</f>
        <v>151.89344432397326</v>
      </c>
    </row>
    <row r="118" spans="1:23" ht="13.5">
      <c r="A118" s="4">
        <f>A117+1</f>
        <v>77</v>
      </c>
      <c r="B118" s="4">
        <f>A118/$C$38-C118</f>
        <v>0.54</v>
      </c>
      <c r="C118" s="4">
        <f>IF(B117=1,C117+1,C117)</f>
        <v>1</v>
      </c>
      <c r="E118" s="4">
        <f>OFFSET(A$6,$C118,0)</f>
        <v>2</v>
      </c>
      <c r="F118" s="4">
        <f>OFFSET(B$6,$C118,0)</f>
        <v>1.3</v>
      </c>
      <c r="G118" s="4">
        <f>OFFSET(C$6,$C118,0)</f>
        <v>2.5</v>
      </c>
      <c r="H118" s="4">
        <f>OFFSET(D$6,$C118,0)</f>
        <v>1.8</v>
      </c>
      <c r="J118" s="4">
        <f>OFFSET(F$6,$C118,0)</f>
        <v>1</v>
      </c>
      <c r="K118" s="4">
        <f>OFFSET(G$6,$C118,0)</f>
        <v>0</v>
      </c>
      <c r="L118" s="4">
        <f>OFFSET(H$6,$C118,0)</f>
        <v>0.8</v>
      </c>
      <c r="M118" s="4">
        <f>OFFSET(I$6,$C118,0)</f>
        <v>0.8</v>
      </c>
      <c r="O118" s="4">
        <f>(1-$B118)^3*$E118+3*(1-$B118)^2*$B118*$F118+3*(1-$B118)*$B118^2*$G118+$B118^3*$H118</f>
        <v>1.9297567999999998</v>
      </c>
      <c r="P118" s="4">
        <f>(1-$B118)^3*$J118+3*(1-$B118)^2*$B118*$K118+3*(1-$B118)*$B118^2*$L118+$B118^3*$M118</f>
        <v>0.5452336</v>
      </c>
      <c r="R118" s="4">
        <f>3*(1-$B118)^2*($F118-$E118)+6*(1-$B118)*$B118*($G118-$F118)+3*$B118^2*($H118-$G118)</f>
        <v>0.73176</v>
      </c>
      <c r="S118" s="4">
        <f>3*(1-$B118)^2*($K118-$J118)+6*(1-$B118)*$B118*($L118-$K118)+3*$B118^2*($M118-$L118)</f>
        <v>0.5575200000000002</v>
      </c>
      <c r="T118" s="2">
        <f>SQRT(R118*R118+S118*S118)</f>
        <v>0.9199463288692445</v>
      </c>
      <c r="V118" s="2">
        <f>W117</f>
        <v>151.89344432397326</v>
      </c>
      <c r="W118" s="2">
        <f>V118+(T118+T169)/2</f>
        <v>152.8671621409348</v>
      </c>
    </row>
    <row r="119" spans="1:23" ht="13.5">
      <c r="A119" s="4">
        <f>A118+1</f>
        <v>78</v>
      </c>
      <c r="B119" s="4">
        <f>A119/$C$38-C119</f>
        <v>0.56</v>
      </c>
      <c r="C119" s="4">
        <f>IF(B118=1,C118+1,C118)</f>
        <v>1</v>
      </c>
      <c r="E119" s="4">
        <f>OFFSET(A$6,$C119,0)</f>
        <v>2</v>
      </c>
      <c r="F119" s="4">
        <f>OFFSET(B$6,$C119,0)</f>
        <v>1.3</v>
      </c>
      <c r="G119" s="4">
        <f>OFFSET(C$6,$C119,0)</f>
        <v>2.5</v>
      </c>
      <c r="H119" s="4">
        <f>OFFSET(D$6,$C119,0)</f>
        <v>1.8</v>
      </c>
      <c r="J119" s="4">
        <f>OFFSET(F$6,$C119,0)</f>
        <v>1</v>
      </c>
      <c r="K119" s="4">
        <f>OFFSET(G$6,$C119,0)</f>
        <v>0</v>
      </c>
      <c r="L119" s="4">
        <f>OFFSET(H$6,$C119,0)</f>
        <v>0.8</v>
      </c>
      <c r="M119" s="4">
        <f>OFFSET(I$6,$C119,0)</f>
        <v>0.8</v>
      </c>
      <c r="O119" s="4">
        <f>(1-$B119)^3*$E119+3*(1-$B119)^2*$B119*$F119+3*(1-$B119)*$B119^2*$G119+$B119^3*$H119</f>
        <v>1.9441792</v>
      </c>
      <c r="P119" s="4">
        <f>(1-$B119)^3*$J119+3*(1-$B119)^2*$B119*$K119+3*(1-$B119)*$B119^2*$L119+$B119^3*$M119</f>
        <v>0.5568384000000001</v>
      </c>
      <c r="R119" s="4">
        <f>3*(1-$B119)^2*($F119-$E119)+6*(1-$B119)*$B119*($G119-$F119)+3*$B119^2*($H119-$G119)</f>
        <v>0.70896</v>
      </c>
      <c r="S119" s="4">
        <f>3*(1-$B119)^2*($K119-$J119)+6*(1-$B119)*$B119*($L119-$K119)+3*$B119^2*($M119-$L119)</f>
        <v>0.6019200000000001</v>
      </c>
      <c r="T119" s="2">
        <f>SQRT(R119*R119+S119*S119)</f>
        <v>0.9300171869379621</v>
      </c>
      <c r="V119" s="2">
        <f>W118</f>
        <v>152.8671621409348</v>
      </c>
      <c r="W119" s="2">
        <f>V119+(T119+T170)/2</f>
        <v>153.81616401741502</v>
      </c>
    </row>
    <row r="120" spans="1:23" ht="13.5">
      <c r="A120" s="4">
        <f>A119+1</f>
        <v>79</v>
      </c>
      <c r="B120" s="4">
        <f>A120/$C$38-C120</f>
        <v>0.5800000000000001</v>
      </c>
      <c r="C120" s="4">
        <f>IF(B119=1,C119+1,C119)</f>
        <v>1</v>
      </c>
      <c r="E120" s="4">
        <f>OFFSET(A$6,$C120,0)</f>
        <v>2</v>
      </c>
      <c r="F120" s="4">
        <f>OFFSET(B$6,$C120,0)</f>
        <v>1.3</v>
      </c>
      <c r="G120" s="4">
        <f>OFFSET(C$6,$C120,0)</f>
        <v>2.5</v>
      </c>
      <c r="H120" s="4">
        <f>OFFSET(D$6,$C120,0)</f>
        <v>1.8</v>
      </c>
      <c r="J120" s="4">
        <f>OFFSET(F$6,$C120,0)</f>
        <v>1</v>
      </c>
      <c r="K120" s="4">
        <f>OFFSET(G$6,$C120,0)</f>
        <v>0</v>
      </c>
      <c r="L120" s="4">
        <f>OFFSET(H$6,$C120,0)</f>
        <v>0.8</v>
      </c>
      <c r="M120" s="4">
        <f>OFFSET(I$6,$C120,0)</f>
        <v>0.8</v>
      </c>
      <c r="O120" s="4">
        <f>(1-$B120)^3*$E120+3*(1-$B120)^2*$B120*$F120+3*(1-$B120)*$B120^2*$G120+$B120^3*$H120</f>
        <v>1.9580544</v>
      </c>
      <c r="P120" s="4">
        <f>(1-$B120)^3*$J120+3*(1-$B120)^2*$B120*$K120+3*(1-$B120)*$B120^2*$L120+$B120^3*$M120</f>
        <v>0.5692688</v>
      </c>
      <c r="R120" s="4">
        <f>3*(1-$B120)^2*($F120-$E120)+6*(1-$B120)*$B120*($G120-$F120)+3*$B120^2*($H120-$G120)</f>
        <v>0.6770399999999999</v>
      </c>
      <c r="S120" s="4">
        <f>3*(1-$B120)^2*($K120-$J120)+6*(1-$B120)*$B120*($L120-$K120)+3*$B120^2*($M120-$L120)</f>
        <v>0.6400800000000002</v>
      </c>
      <c r="T120" s="2">
        <f>SQRT(R120*R120+S120*S120)</f>
        <v>0.9317110968535258</v>
      </c>
      <c r="V120" s="2">
        <f>W119</f>
        <v>153.81616401741502</v>
      </c>
      <c r="W120" s="2">
        <f>V120+(T120+T171)/2</f>
        <v>154.73837469071714</v>
      </c>
    </row>
    <row r="121" spans="1:23" ht="13.5">
      <c r="A121" s="4">
        <f>A120+1</f>
        <v>80</v>
      </c>
      <c r="B121" s="4">
        <f>A121/$C$38-C121</f>
        <v>0.6000000000000001</v>
      </c>
      <c r="C121" s="4">
        <f>IF(B120=1,C120+1,C120)</f>
        <v>1</v>
      </c>
      <c r="E121" s="4">
        <f>OFFSET(A$6,$C121,0)</f>
        <v>2</v>
      </c>
      <c r="F121" s="4">
        <f>OFFSET(B$6,$C121,0)</f>
        <v>1.3</v>
      </c>
      <c r="G121" s="4">
        <f>OFFSET(C$6,$C121,0)</f>
        <v>2.5</v>
      </c>
      <c r="H121" s="4">
        <f>OFFSET(D$6,$C121,0)</f>
        <v>1.8</v>
      </c>
      <c r="J121" s="4">
        <f>OFFSET(F$6,$C121,0)</f>
        <v>1</v>
      </c>
      <c r="K121" s="4">
        <f>OFFSET(G$6,$C121,0)</f>
        <v>0</v>
      </c>
      <c r="L121" s="4">
        <f>OFFSET(H$6,$C121,0)</f>
        <v>0.8</v>
      </c>
      <c r="M121" s="4">
        <f>OFFSET(I$6,$C121,0)</f>
        <v>0.8</v>
      </c>
      <c r="O121" s="4">
        <f>(1-$B121)^3*$E121+3*(1-$B121)^2*$B121*$F121+3*(1-$B121)*$B121^2*$G121+$B121^3*$H121</f>
        <v>1.9712</v>
      </c>
      <c r="P121" s="4">
        <f>(1-$B121)^3*$J121+3*(1-$B121)^2*$B121*$K121+3*(1-$B121)*$B121^2*$L121+$B121^3*$M121</f>
        <v>0.5824</v>
      </c>
      <c r="R121" s="4">
        <f>3*(1-$B121)^2*($F121-$E121)+6*(1-$B121)*$B121*($G121-$F121)+3*$B121^2*($H121-$G121)</f>
        <v>0.636</v>
      </c>
      <c r="S121" s="4">
        <f>3*(1-$B121)^2*($K121-$J121)+6*(1-$B121)*$B121*($L121-$K121)+3*$B121^2*($M121-$L121)</f>
        <v>0.6720000000000002</v>
      </c>
      <c r="T121" s="2">
        <f>SQRT(R121*R121+S121*S121)</f>
        <v>0.9252459132576594</v>
      </c>
      <c r="V121" s="2">
        <f>W120</f>
        <v>154.73837469071714</v>
      </c>
      <c r="W121" s="2">
        <f>V121+(T121+T172)/2</f>
        <v>155.63256953938713</v>
      </c>
    </row>
    <row r="122" spans="1:23" ht="13.5">
      <c r="A122" s="4">
        <f>A121+1</f>
        <v>81</v>
      </c>
      <c r="B122" s="4">
        <f>A122/$C$38-C122</f>
        <v>0.6200000000000001</v>
      </c>
      <c r="C122" s="4">
        <f>IF(B121=1,C121+1,C121)</f>
        <v>1</v>
      </c>
      <c r="E122" s="4">
        <f>OFFSET(A$6,$C122,0)</f>
        <v>2</v>
      </c>
      <c r="F122" s="4">
        <f>OFFSET(B$6,$C122,0)</f>
        <v>1.3</v>
      </c>
      <c r="G122" s="4">
        <f>OFFSET(C$6,$C122,0)</f>
        <v>2.5</v>
      </c>
      <c r="H122" s="4">
        <f>OFFSET(D$6,$C122,0)</f>
        <v>1.8</v>
      </c>
      <c r="J122" s="4">
        <f>OFFSET(F$6,$C122,0)</f>
        <v>1</v>
      </c>
      <c r="K122" s="4">
        <f>OFFSET(G$6,$C122,0)</f>
        <v>0</v>
      </c>
      <c r="L122" s="4">
        <f>OFFSET(H$6,$C122,0)</f>
        <v>0.8</v>
      </c>
      <c r="M122" s="4">
        <f>OFFSET(I$6,$C122,0)</f>
        <v>0.8</v>
      </c>
      <c r="O122" s="4">
        <f>(1-$B122)^3*$E122+3*(1-$B122)^2*$B122*$F122+3*(1-$B122)*$B122^2*$G122+$B122^3*$H122</f>
        <v>1.9834336000000001</v>
      </c>
      <c r="P122" s="4">
        <f>(1-$B122)^3*$J122+3*(1-$B122)^2*$B122*$K122+3*(1-$B122)*$B122^2*$L122+$B122^3*$M122</f>
        <v>0.5961072000000002</v>
      </c>
      <c r="R122" s="4">
        <f>3*(1-$B122)^2*($F122-$E122)+6*(1-$B122)*$B122*($G122-$F122)+3*$B122^2*($H122-$G122)</f>
        <v>0.5858399999999996</v>
      </c>
      <c r="S122" s="4">
        <f>3*(1-$B122)^2*($K122-$J122)+6*(1-$B122)*$B122*($L122-$K122)+3*$B122^2*($M122-$L122)</f>
        <v>0.6976800000000001</v>
      </c>
      <c r="T122" s="2">
        <f>SQRT(R122*R122+S122*S122)</f>
        <v>0.9110246363298852</v>
      </c>
      <c r="V122" s="2">
        <f>W121</f>
        <v>155.63256953938713</v>
      </c>
      <c r="W122" s="2">
        <f>V122+(T122+T173)/2</f>
        <v>156.49862779651627</v>
      </c>
    </row>
    <row r="123" spans="1:23" ht="13.5">
      <c r="A123" s="4">
        <f>A122+1</f>
        <v>82</v>
      </c>
      <c r="B123" s="4">
        <f>A123/$C$38-C123</f>
        <v>0.6399999999999999</v>
      </c>
      <c r="C123" s="4">
        <f>IF(B122=1,C122+1,C122)</f>
        <v>1</v>
      </c>
      <c r="E123" s="4">
        <f>OFFSET(A$6,$C123,0)</f>
        <v>2</v>
      </c>
      <c r="F123" s="4">
        <f>OFFSET(B$6,$C123,0)</f>
        <v>1.3</v>
      </c>
      <c r="G123" s="4">
        <f>OFFSET(C$6,$C123,0)</f>
        <v>2.5</v>
      </c>
      <c r="H123" s="4">
        <f>OFFSET(D$6,$C123,0)</f>
        <v>1.8</v>
      </c>
      <c r="J123" s="4">
        <f>OFFSET(F$6,$C123,0)</f>
        <v>1</v>
      </c>
      <c r="K123" s="4">
        <f>OFFSET(G$6,$C123,0)</f>
        <v>0</v>
      </c>
      <c r="L123" s="4">
        <f>OFFSET(H$6,$C123,0)</f>
        <v>0.8</v>
      </c>
      <c r="M123" s="4">
        <f>OFFSET(I$6,$C123,0)</f>
        <v>0.8</v>
      </c>
      <c r="O123" s="4">
        <f>(1-$B123)^3*$E123+3*(1-$B123)^2*$B123*$F123+3*(1-$B123)*$B123^2*$G123+$B123^3*$H123</f>
        <v>1.9945728000000003</v>
      </c>
      <c r="P123" s="4">
        <f>(1-$B123)^3*$J123+3*(1-$B123)^2*$B123*$K123+3*(1-$B123)*$B123^2*$L123+$B123^3*$M123</f>
        <v>0.6102656</v>
      </c>
      <c r="R123" s="4">
        <f>3*(1-$B123)^2*($F123-$E123)+6*(1-$B123)*$B123*($G123-$F123)+3*$B123^2*($H123-$G123)</f>
        <v>0.5265600000000003</v>
      </c>
      <c r="S123" s="4">
        <f>3*(1-$B123)^2*($K123-$J123)+6*(1-$B123)*$B123*($L123-$K123)+3*$B123^2*($M123-$L123)</f>
        <v>0.7171199999999998</v>
      </c>
      <c r="T123" s="2">
        <f>SQRT(R123*R123+S123*S123)</f>
        <v>0.8896777663851109</v>
      </c>
      <c r="V123" s="2">
        <f>W122</f>
        <v>156.49862779651627</v>
      </c>
      <c r="W123" s="2">
        <f>V123+(T123+T174)/2</f>
        <v>157.33777992828158</v>
      </c>
    </row>
    <row r="124" spans="1:23" ht="13.5">
      <c r="A124" s="4">
        <f>A123+1</f>
        <v>83</v>
      </c>
      <c r="B124" s="4">
        <f>A124/$C$38-C124</f>
        <v>0.6599999999999999</v>
      </c>
      <c r="C124" s="4">
        <f>IF(B123=1,C123+1,C123)</f>
        <v>1</v>
      </c>
      <c r="E124" s="4">
        <f>OFFSET(A$6,$C124,0)</f>
        <v>2</v>
      </c>
      <c r="F124" s="4">
        <f>OFFSET(B$6,$C124,0)</f>
        <v>1.3</v>
      </c>
      <c r="G124" s="4">
        <f>OFFSET(C$6,$C124,0)</f>
        <v>2.5</v>
      </c>
      <c r="H124" s="4">
        <f>OFFSET(D$6,$C124,0)</f>
        <v>1.8</v>
      </c>
      <c r="J124" s="4">
        <f>OFFSET(F$6,$C124,0)</f>
        <v>1</v>
      </c>
      <c r="K124" s="4">
        <f>OFFSET(G$6,$C124,0)</f>
        <v>0</v>
      </c>
      <c r="L124" s="4">
        <f>OFFSET(H$6,$C124,0)</f>
        <v>0.8</v>
      </c>
      <c r="M124" s="4">
        <f>OFFSET(I$6,$C124,0)</f>
        <v>0.8</v>
      </c>
      <c r="O124" s="4">
        <f>(1-$B124)^3*$E124+3*(1-$B124)^2*$B124*$F124+3*(1-$B124)*$B124^2*$G124+$B124^3*$H124</f>
        <v>2.0044351999999996</v>
      </c>
      <c r="P124" s="4">
        <f>(1-$B124)^3*$J124+3*(1-$B124)^2*$B124*$K124+3*(1-$B124)*$B124^2*$L124+$B124^3*$M124</f>
        <v>0.6247503999999999</v>
      </c>
      <c r="R124" s="4">
        <f>3*(1-$B124)^2*($F124-$E124)+6*(1-$B124)*$B124*($G124-$F124)+3*$B124^2*($H124-$G124)</f>
        <v>0.45816000000000057</v>
      </c>
      <c r="S124" s="4">
        <f>3*(1-$B124)^2*($K124-$J124)+6*(1-$B124)*$B124*($L124-$K124)+3*$B124^2*($M124-$L124)</f>
        <v>0.7303200000000001</v>
      </c>
      <c r="T124" s="2">
        <f>SQRT(R124*R124+S124*S124)</f>
        <v>0.8621356552190615</v>
      </c>
      <c r="V124" s="2">
        <f>W123</f>
        <v>157.33777992828158</v>
      </c>
      <c r="W124" s="2">
        <f>V124+(T124+T175)/2</f>
        <v>158.1528106290963</v>
      </c>
    </row>
    <row r="125" spans="1:23" ht="13.5">
      <c r="A125" s="4">
        <f>A124+1</f>
        <v>84</v>
      </c>
      <c r="B125" s="4">
        <f>A125/$C$38-C125</f>
        <v>0.6799999999999999</v>
      </c>
      <c r="C125" s="4">
        <f>IF(B124=1,C124+1,C124)</f>
        <v>1</v>
      </c>
      <c r="E125" s="4">
        <f>OFFSET(A$6,$C125,0)</f>
        <v>2</v>
      </c>
      <c r="F125" s="4">
        <f>OFFSET(B$6,$C125,0)</f>
        <v>1.3</v>
      </c>
      <c r="G125" s="4">
        <f>OFFSET(C$6,$C125,0)</f>
        <v>2.5</v>
      </c>
      <c r="H125" s="4">
        <f>OFFSET(D$6,$C125,0)</f>
        <v>1.8</v>
      </c>
      <c r="J125" s="4">
        <f>OFFSET(F$6,$C125,0)</f>
        <v>1</v>
      </c>
      <c r="K125" s="4">
        <f>OFFSET(G$6,$C125,0)</f>
        <v>0</v>
      </c>
      <c r="L125" s="4">
        <f>OFFSET(H$6,$C125,0)</f>
        <v>0.8</v>
      </c>
      <c r="M125" s="4">
        <f>OFFSET(I$6,$C125,0)</f>
        <v>0.8</v>
      </c>
      <c r="O125" s="4">
        <f>(1-$B125)^3*$E125+3*(1-$B125)^2*$B125*$F125+3*(1-$B125)*$B125^2*$G125+$B125^3*$H125</f>
        <v>2.0128384</v>
      </c>
      <c r="P125" s="4">
        <f>(1-$B125)^3*$J125+3*(1-$B125)^2*$B125*$K125+3*(1-$B125)*$B125^2*$L125+$B125^3*$M125</f>
        <v>0.6394368</v>
      </c>
      <c r="R125" s="4">
        <f>3*(1-$B125)^2*($F125-$E125)+6*(1-$B125)*$B125*($G125-$F125)+3*$B125^2*($H125-$G125)</f>
        <v>0.3806400000000002</v>
      </c>
      <c r="S125" s="4">
        <f>3*(1-$B125)^2*($K125-$J125)+6*(1-$B125)*$B125*($L125-$K125)+3*$B125^2*($M125-$L125)</f>
        <v>0.7372799999999999</v>
      </c>
      <c r="T125" s="2">
        <f>SQRT(R125*R125+S125*S125)</f>
        <v>0.8297400846048116</v>
      </c>
      <c r="V125" s="2">
        <f>W124</f>
        <v>158.1528106290963</v>
      </c>
      <c r="W125" s="2">
        <f>V125+(T125+T176)/2</f>
        <v>158.94817541512063</v>
      </c>
    </row>
    <row r="126" spans="1:23" ht="13.5">
      <c r="A126" s="4">
        <f>A125+1</f>
        <v>85</v>
      </c>
      <c r="B126" s="4">
        <f>A126/$C$38-C126</f>
        <v>0.7</v>
      </c>
      <c r="C126" s="4">
        <f>IF(B125=1,C125+1,C125)</f>
        <v>1</v>
      </c>
      <c r="E126" s="4">
        <f>OFFSET(A$6,$C126,0)</f>
        <v>2</v>
      </c>
      <c r="F126" s="4">
        <f>OFFSET(B$6,$C126,0)</f>
        <v>1.3</v>
      </c>
      <c r="G126" s="4">
        <f>OFFSET(C$6,$C126,0)</f>
        <v>2.5</v>
      </c>
      <c r="H126" s="4">
        <f>OFFSET(D$6,$C126,0)</f>
        <v>1.8</v>
      </c>
      <c r="J126" s="4">
        <f>OFFSET(F$6,$C126,0)</f>
        <v>1</v>
      </c>
      <c r="K126" s="4">
        <f>OFFSET(G$6,$C126,0)</f>
        <v>0</v>
      </c>
      <c r="L126" s="4">
        <f>OFFSET(H$6,$C126,0)</f>
        <v>0.8</v>
      </c>
      <c r="M126" s="4">
        <f>OFFSET(I$6,$C126,0)</f>
        <v>0.8</v>
      </c>
      <c r="O126" s="4">
        <f>(1-$B126)^3*$E126+3*(1-$B126)^2*$B126*$F126+3*(1-$B126)*$B126^2*$G126+$B126^3*$H126</f>
        <v>2.0196</v>
      </c>
      <c r="P126" s="4">
        <f>(1-$B126)^3*$J126+3*(1-$B126)^2*$B126*$K126+3*(1-$B126)*$B126^2*$L126+$B126^3*$M126</f>
        <v>0.6541999999999999</v>
      </c>
      <c r="R126" s="4">
        <f>3*(1-$B126)^2*($F126-$E126)+6*(1-$B126)*$B126*($G126-$F126)+3*$B126^2*($H126-$G126)</f>
        <v>0.29400000000000026</v>
      </c>
      <c r="S126" s="4">
        <f>3*(1-$B126)^2*($K126-$J126)+6*(1-$B126)*$B126*($L126-$K126)+3*$B126^2*($M126-$L126)</f>
        <v>0.738</v>
      </c>
      <c r="T126" s="2">
        <f>SQRT(R126*R126+S126*S126)</f>
        <v>0.7944054380478524</v>
      </c>
      <c r="V126" s="2">
        <f>W125</f>
        <v>158.94817541512063</v>
      </c>
      <c r="W126" s="2">
        <f>V126+(T126+T177)/2</f>
        <v>159.7300210958636</v>
      </c>
    </row>
    <row r="127" spans="1:23" ht="13.5">
      <c r="A127" s="4">
        <f>A126+1</f>
        <v>86</v>
      </c>
      <c r="B127" s="4">
        <f>A127/$C$38-C127</f>
        <v>0.72</v>
      </c>
      <c r="C127" s="4">
        <f>IF(B126=1,C126+1,C126)</f>
        <v>1</v>
      </c>
      <c r="E127" s="4">
        <f>OFFSET(A$6,$C127,0)</f>
        <v>2</v>
      </c>
      <c r="F127" s="4">
        <f>OFFSET(B$6,$C127,0)</f>
        <v>1.3</v>
      </c>
      <c r="G127" s="4">
        <f>OFFSET(C$6,$C127,0)</f>
        <v>2.5</v>
      </c>
      <c r="H127" s="4">
        <f>OFFSET(D$6,$C127,0)</f>
        <v>1.8</v>
      </c>
      <c r="J127" s="4">
        <f>OFFSET(F$6,$C127,0)</f>
        <v>1</v>
      </c>
      <c r="K127" s="4">
        <f>OFFSET(G$6,$C127,0)</f>
        <v>0</v>
      </c>
      <c r="L127" s="4">
        <f>OFFSET(H$6,$C127,0)</f>
        <v>0.8</v>
      </c>
      <c r="M127" s="4">
        <f>OFFSET(I$6,$C127,0)</f>
        <v>0.8</v>
      </c>
      <c r="O127" s="4">
        <f>(1-$B127)^3*$E127+3*(1-$B127)^2*$B127*$F127+3*(1-$B127)*$B127^2*$G127+$B127^3*$H127</f>
        <v>2.0245376</v>
      </c>
      <c r="P127" s="4">
        <f>(1-$B127)^3*$J127+3*(1-$B127)^2*$B127*$K127+3*(1-$B127)*$B127^2*$L127+$B127^3*$M127</f>
        <v>0.6689152</v>
      </c>
      <c r="R127" s="4">
        <f>3*(1-$B127)^2*($F127-$E127)+6*(1-$B127)*$B127*($G127-$F127)+3*$B127^2*($H127-$G127)</f>
        <v>0.1982400000000002</v>
      </c>
      <c r="S127" s="4">
        <f>3*(1-$B127)^2*($K127-$J127)+6*(1-$B127)*$B127*($L127-$K127)+3*$B127^2*($M127-$L127)</f>
        <v>0.73248</v>
      </c>
      <c r="T127" s="2">
        <f>SQRT(R127*R127+S127*S127)</f>
        <v>0.7588320288443287</v>
      </c>
      <c r="V127" s="2">
        <f>W126</f>
        <v>159.7300210958636</v>
      </c>
      <c r="W127" s="2">
        <f>V127+(T127+T178)/2</f>
        <v>160.50616963731122</v>
      </c>
    </row>
    <row r="128" spans="1:23" ht="13.5">
      <c r="A128" s="4">
        <f>A127+1</f>
        <v>87</v>
      </c>
      <c r="B128" s="4">
        <f>A128/$C$38-C128</f>
        <v>0.74</v>
      </c>
      <c r="C128" s="4">
        <f>IF(B127=1,C127+1,C127)</f>
        <v>1</v>
      </c>
      <c r="E128" s="4">
        <f>OFFSET(A$6,$C128,0)</f>
        <v>2</v>
      </c>
      <c r="F128" s="4">
        <f>OFFSET(B$6,$C128,0)</f>
        <v>1.3</v>
      </c>
      <c r="G128" s="4">
        <f>OFFSET(C$6,$C128,0)</f>
        <v>2.5</v>
      </c>
      <c r="H128" s="4">
        <f>OFFSET(D$6,$C128,0)</f>
        <v>1.8</v>
      </c>
      <c r="J128" s="4">
        <f>OFFSET(F$6,$C128,0)</f>
        <v>1</v>
      </c>
      <c r="K128" s="4">
        <f>OFFSET(G$6,$C128,0)</f>
        <v>0</v>
      </c>
      <c r="L128" s="4">
        <f>OFFSET(H$6,$C128,0)</f>
        <v>0.8</v>
      </c>
      <c r="M128" s="4">
        <f>OFFSET(I$6,$C128,0)</f>
        <v>0.8</v>
      </c>
      <c r="O128" s="4">
        <f>(1-$B128)^3*$E128+3*(1-$B128)^2*$B128*$F128+3*(1-$B128)*$B128^2*$G128+$B128^3*$H128</f>
        <v>2.0274688000000003</v>
      </c>
      <c r="P128" s="4">
        <f>(1-$B128)^3*$J128+3*(1-$B128)^2*$B128*$K128+3*(1-$B128)*$B128^2*$L128+$B128^3*$M128</f>
        <v>0.6834576</v>
      </c>
      <c r="R128" s="4">
        <f>3*(1-$B128)^2*($F128-$E128)+6*(1-$B128)*$B128*($G128-$F128)+3*$B128^2*($H128-$G128)</f>
        <v>0.09336000000000011</v>
      </c>
      <c r="S128" s="4">
        <f>3*(1-$B128)^2*($K128-$J128)+6*(1-$B128)*$B128*($L128-$K128)+3*$B128^2*($M128-$L128)</f>
        <v>0.72072</v>
      </c>
      <c r="T128" s="2">
        <f>SQRT(R128*R128+S128*S128)</f>
        <v>0.726741637722788</v>
      </c>
      <c r="V128" s="2">
        <f>W127</f>
        <v>160.50616963731122</v>
      </c>
      <c r="W128" s="2">
        <f>V128+(T128+T179)/2</f>
        <v>161.28618107829197</v>
      </c>
    </row>
    <row r="129" spans="1:23" ht="13.5">
      <c r="A129" s="4">
        <f>A128+1</f>
        <v>88</v>
      </c>
      <c r="B129" s="4">
        <f>A129/$C$38-C129</f>
        <v>0.76</v>
      </c>
      <c r="C129" s="4">
        <f>IF(B128=1,C128+1,C128)</f>
        <v>1</v>
      </c>
      <c r="E129" s="4">
        <f>OFFSET(A$6,$C129,0)</f>
        <v>2</v>
      </c>
      <c r="F129" s="4">
        <f>OFFSET(B$6,$C129,0)</f>
        <v>1.3</v>
      </c>
      <c r="G129" s="4">
        <f>OFFSET(C$6,$C129,0)</f>
        <v>2.5</v>
      </c>
      <c r="H129" s="4">
        <f>OFFSET(D$6,$C129,0)</f>
        <v>1.8</v>
      </c>
      <c r="J129" s="4">
        <f>OFFSET(F$6,$C129,0)</f>
        <v>1</v>
      </c>
      <c r="K129" s="4">
        <f>OFFSET(G$6,$C129,0)</f>
        <v>0</v>
      </c>
      <c r="L129" s="4">
        <f>OFFSET(H$6,$C129,0)</f>
        <v>0.8</v>
      </c>
      <c r="M129" s="4">
        <f>OFFSET(I$6,$C129,0)</f>
        <v>0.8</v>
      </c>
      <c r="O129" s="4">
        <f>(1-$B129)^3*$E129+3*(1-$B129)^2*$B129*$F129+3*(1-$B129)*$B129^2*$G129+$B129^3*$H129</f>
        <v>2.0282112000000003</v>
      </c>
      <c r="P129" s="4">
        <f>(1-$B129)^3*$J129+3*(1-$B129)^2*$B129*$K129+3*(1-$B129)*$B129^2*$L129+$B129^3*$M129</f>
        <v>0.6977024000000001</v>
      </c>
      <c r="R129" s="4">
        <f>3*(1-$B129)^2*($F129-$E129)+6*(1-$B129)*$B129*($G129-$F129)+3*$B129^2*($H129-$G129)</f>
        <v>-0.02063999999999999</v>
      </c>
      <c r="S129" s="4">
        <f>3*(1-$B129)^2*($K129-$J129)+6*(1-$B129)*$B129*($L129-$K129)+3*$B129^2*($M129-$L129)</f>
        <v>0.70272</v>
      </c>
      <c r="T129" s="2">
        <f>SQRT(R129*R129+S129*S129)</f>
        <v>0.7030230494087658</v>
      </c>
      <c r="V129" s="2">
        <f>W128</f>
        <v>161.28618107829197</v>
      </c>
      <c r="W129" s="2">
        <f>V129+(T129+T180)/2</f>
        <v>162.08157139050485</v>
      </c>
    </row>
    <row r="130" spans="1:23" ht="13.5">
      <c r="A130" s="4">
        <f>A129+1</f>
        <v>89</v>
      </c>
      <c r="B130" s="4">
        <f>A130/$C$38-C130</f>
        <v>0.78</v>
      </c>
      <c r="C130" s="4">
        <f>IF(B129=1,C129+1,C129)</f>
        <v>1</v>
      </c>
      <c r="E130" s="4">
        <f>OFFSET(A$6,$C130,0)</f>
        <v>2</v>
      </c>
      <c r="F130" s="4">
        <f>OFFSET(B$6,$C130,0)</f>
        <v>1.3</v>
      </c>
      <c r="G130" s="4">
        <f>OFFSET(C$6,$C130,0)</f>
        <v>2.5</v>
      </c>
      <c r="H130" s="4">
        <f>OFFSET(D$6,$C130,0)</f>
        <v>1.8</v>
      </c>
      <c r="J130" s="4">
        <f>OFFSET(F$6,$C130,0)</f>
        <v>1</v>
      </c>
      <c r="K130" s="4">
        <f>OFFSET(G$6,$C130,0)</f>
        <v>0</v>
      </c>
      <c r="L130" s="4">
        <f>OFFSET(H$6,$C130,0)</f>
        <v>0.8</v>
      </c>
      <c r="M130" s="4">
        <f>OFFSET(I$6,$C130,0)</f>
        <v>0.8</v>
      </c>
      <c r="O130" s="4">
        <f>(1-$B130)^3*$E130+3*(1-$B130)^2*$B130*$F130+3*(1-$B130)*$B130^2*$G130+$B130^3*$H130</f>
        <v>2.0265824</v>
      </c>
      <c r="P130" s="4">
        <f>(1-$B130)^3*$J130+3*(1-$B130)^2*$B130*$K130+3*(1-$B130)*$B130^2*$L130+$B130^3*$M130</f>
        <v>0.7115248000000001</v>
      </c>
      <c r="R130" s="4">
        <f>3*(1-$B130)^2*($F130-$E130)+6*(1-$B130)*$B130*($G130-$F130)+3*$B130^2*($H130-$G130)</f>
        <v>-0.14376000000000033</v>
      </c>
      <c r="S130" s="4">
        <f>3*(1-$B130)^2*($K130-$J130)+6*(1-$B130)*$B130*($L130-$K130)+3*$B130^2*($M130-$L130)</f>
        <v>0.67848</v>
      </c>
      <c r="T130" s="2">
        <f>SQRT(R130*R130+S130*S130)</f>
        <v>0.6935431118539064</v>
      </c>
      <c r="V130" s="2">
        <f>W129</f>
        <v>162.08157139050485</v>
      </c>
      <c r="W130" s="2">
        <f>V130+(T130+T181)/2</f>
        <v>162.90608764812927</v>
      </c>
    </row>
    <row r="131" spans="1:23" ht="13.5">
      <c r="A131" s="4">
        <f>A130+1</f>
        <v>90</v>
      </c>
      <c r="B131" s="4">
        <f>A131/$C$38-C131</f>
        <v>0.8</v>
      </c>
      <c r="C131" s="4">
        <f>IF(B130=1,C130+1,C130)</f>
        <v>1</v>
      </c>
      <c r="E131" s="4">
        <f>OFFSET(A$6,$C131,0)</f>
        <v>2</v>
      </c>
      <c r="F131" s="4">
        <f>OFFSET(B$6,$C131,0)</f>
        <v>1.3</v>
      </c>
      <c r="G131" s="4">
        <f>OFFSET(C$6,$C131,0)</f>
        <v>2.5</v>
      </c>
      <c r="H131" s="4">
        <f>OFFSET(D$6,$C131,0)</f>
        <v>1.8</v>
      </c>
      <c r="J131" s="4">
        <f>OFFSET(F$6,$C131,0)</f>
        <v>1</v>
      </c>
      <c r="K131" s="4">
        <f>OFFSET(G$6,$C131,0)</f>
        <v>0</v>
      </c>
      <c r="L131" s="4">
        <f>OFFSET(H$6,$C131,0)</f>
        <v>0.8</v>
      </c>
      <c r="M131" s="4">
        <f>OFFSET(I$6,$C131,0)</f>
        <v>0.8</v>
      </c>
      <c r="O131" s="4">
        <f>(1-$B131)^3*$E131+3*(1-$B131)^2*$B131*$F131+3*(1-$B131)*$B131^2*$G131+$B131^3*$H131</f>
        <v>2.0224</v>
      </c>
      <c r="P131" s="4">
        <f>(1-$B131)^3*$J131+3*(1-$B131)^2*$B131*$K131+3*(1-$B131)*$B131^2*$L131+$B131^3*$M131</f>
        <v>0.7248000000000001</v>
      </c>
      <c r="R131" s="4">
        <f>3*(1-$B131)^2*($F131-$E131)+6*(1-$B131)*$B131*($G131-$F131)+3*$B131^2*($H131-$G131)</f>
        <v>-0.27600000000000025</v>
      </c>
      <c r="S131" s="4">
        <f>3*(1-$B131)^2*($K131-$J131)+6*(1-$B131)*$B131*($L131-$K131)+3*$B131^2*($M131-$L131)</f>
        <v>0.6479999999999999</v>
      </c>
      <c r="T131" s="2">
        <f>SQRT(R131*R131+S131*S131)</f>
        <v>0.704329468359801</v>
      </c>
      <c r="V131" s="2">
        <f>W130</f>
        <v>162.90608764812927</v>
      </c>
      <c r="W131" s="2">
        <f>V131+(T131+T182)/2</f>
        <v>163.77572413806016</v>
      </c>
    </row>
    <row r="132" spans="1:23" ht="13.5">
      <c r="A132" s="4">
        <f>A131+1</f>
        <v>91</v>
      </c>
      <c r="B132" s="4">
        <f>A132/$C$38-C132</f>
        <v>0.8200000000000001</v>
      </c>
      <c r="C132" s="4">
        <f>IF(B131=1,C131+1,C131)</f>
        <v>1</v>
      </c>
      <c r="E132" s="4">
        <f>OFFSET(A$6,$C132,0)</f>
        <v>2</v>
      </c>
      <c r="F132" s="4">
        <f>OFFSET(B$6,$C132,0)</f>
        <v>1.3</v>
      </c>
      <c r="G132" s="4">
        <f>OFFSET(C$6,$C132,0)</f>
        <v>2.5</v>
      </c>
      <c r="H132" s="4">
        <f>OFFSET(D$6,$C132,0)</f>
        <v>1.8</v>
      </c>
      <c r="J132" s="4">
        <f>OFFSET(F$6,$C132,0)</f>
        <v>1</v>
      </c>
      <c r="K132" s="4">
        <f>OFFSET(G$6,$C132,0)</f>
        <v>0</v>
      </c>
      <c r="L132" s="4">
        <f>OFFSET(H$6,$C132,0)</f>
        <v>0.8</v>
      </c>
      <c r="M132" s="4">
        <f>OFFSET(I$6,$C132,0)</f>
        <v>0.8</v>
      </c>
      <c r="O132" s="4">
        <f>(1-$B132)^3*$E132+3*(1-$B132)^2*$B132*$F132+3*(1-$B132)*$B132^2*$G132+$B132^3*$H132</f>
        <v>2.0154816</v>
      </c>
      <c r="P132" s="4">
        <f>(1-$B132)^3*$J132+3*(1-$B132)^2*$B132*$K132+3*(1-$B132)*$B132^2*$L132+$B132^3*$M132</f>
        <v>0.7374032</v>
      </c>
      <c r="R132" s="4">
        <f>3*(1-$B132)^2*($F132-$E132)+6*(1-$B132)*$B132*($G132-$F132)+3*$B132^2*($H132-$G132)</f>
        <v>-0.4173600000000005</v>
      </c>
      <c r="S132" s="4">
        <f>3*(1-$B132)^2*($K132-$J132)+6*(1-$B132)*$B132*($L132-$K132)+3*$B132^2*($M132-$L132)</f>
        <v>0.6112799999999998</v>
      </c>
      <c r="T132" s="2">
        <f>SQRT(R132*R132+S132*S132)</f>
        <v>0.7401706614018149</v>
      </c>
      <c r="V132" s="2">
        <f>W131</f>
        <v>163.77572413806016</v>
      </c>
      <c r="W132" s="2">
        <f>V132+(T132+T183)/2</f>
        <v>164.70814258000385</v>
      </c>
    </row>
    <row r="133" spans="1:23" ht="13.5">
      <c r="A133" s="4">
        <f>A132+1</f>
        <v>92</v>
      </c>
      <c r="B133" s="4">
        <f>A133/$C$38-C133</f>
        <v>0.8400000000000001</v>
      </c>
      <c r="C133" s="4">
        <f>IF(B132=1,C132+1,C132)</f>
        <v>1</v>
      </c>
      <c r="E133" s="4">
        <f>OFFSET(A$6,$C133,0)</f>
        <v>2</v>
      </c>
      <c r="F133" s="4">
        <f>OFFSET(B$6,$C133,0)</f>
        <v>1.3</v>
      </c>
      <c r="G133" s="4">
        <f>OFFSET(C$6,$C133,0)</f>
        <v>2.5</v>
      </c>
      <c r="H133" s="4">
        <f>OFFSET(D$6,$C133,0)</f>
        <v>1.8</v>
      </c>
      <c r="J133" s="4">
        <f>OFFSET(F$6,$C133,0)</f>
        <v>1</v>
      </c>
      <c r="K133" s="4">
        <f>OFFSET(G$6,$C133,0)</f>
        <v>0</v>
      </c>
      <c r="L133" s="4">
        <f>OFFSET(H$6,$C133,0)</f>
        <v>0.8</v>
      </c>
      <c r="M133" s="4">
        <f>OFFSET(I$6,$C133,0)</f>
        <v>0.8</v>
      </c>
      <c r="O133" s="4">
        <f>(1-$B133)^3*$E133+3*(1-$B133)^2*$B133*$F133+3*(1-$B133)*$B133^2*$G133+$B133^3*$H133</f>
        <v>2.0056448</v>
      </c>
      <c r="P133" s="4">
        <f>(1-$B133)^3*$J133+3*(1-$B133)^2*$B133*$K133+3*(1-$B133)*$B133^2*$L133+$B133^3*$M133</f>
        <v>0.7492096</v>
      </c>
      <c r="R133" s="4">
        <f>3*(1-$B133)^2*($F133-$E133)+6*(1-$B133)*$B133*($G133-$F133)+3*$B133^2*($H133-$G133)</f>
        <v>-0.5678400000000006</v>
      </c>
      <c r="S133" s="4">
        <f>3*(1-$B133)^2*($K133-$J133)+6*(1-$B133)*$B133*($L133-$K133)+3*$B133^2*($M133-$L133)</f>
        <v>0.5683199999999999</v>
      </c>
      <c r="T133" s="2">
        <f>SQRT(R133*R133+S133*S133)</f>
        <v>0.8033865122094102</v>
      </c>
      <c r="V133" s="2">
        <f>W132</f>
        <v>164.70814258000385</v>
      </c>
      <c r="W133" s="2">
        <f>V133+(T133+T184)/2</f>
        <v>165.7215301862541</v>
      </c>
    </row>
    <row r="134" spans="1:23" ht="13.5">
      <c r="A134" s="4">
        <f>A133+1</f>
        <v>93</v>
      </c>
      <c r="B134" s="4">
        <f>A134/$C$38-C134</f>
        <v>0.8600000000000001</v>
      </c>
      <c r="C134" s="4">
        <f>IF(B133=1,C133+1,C133)</f>
        <v>1</v>
      </c>
      <c r="E134" s="4">
        <f>OFFSET(A$6,$C134,0)</f>
        <v>2</v>
      </c>
      <c r="F134" s="4">
        <f>OFFSET(B$6,$C134,0)</f>
        <v>1.3</v>
      </c>
      <c r="G134" s="4">
        <f>OFFSET(C$6,$C134,0)</f>
        <v>2.5</v>
      </c>
      <c r="H134" s="4">
        <f>OFFSET(D$6,$C134,0)</f>
        <v>1.8</v>
      </c>
      <c r="J134" s="4">
        <f>OFFSET(F$6,$C134,0)</f>
        <v>1</v>
      </c>
      <c r="K134" s="4">
        <f>OFFSET(G$6,$C134,0)</f>
        <v>0</v>
      </c>
      <c r="L134" s="4">
        <f>OFFSET(H$6,$C134,0)</f>
        <v>0.8</v>
      </c>
      <c r="M134" s="4">
        <f>OFFSET(I$6,$C134,0)</f>
        <v>0.8</v>
      </c>
      <c r="O134" s="4">
        <f>(1-$B134)^3*$E134+3*(1-$B134)^2*$B134*$F134+3*(1-$B134)*$B134^2*$G134+$B134^3*$H134</f>
        <v>1.9927072</v>
      </c>
      <c r="P134" s="4">
        <f>(1-$B134)^3*$J134+3*(1-$B134)^2*$B134*$K134+3*(1-$B134)*$B134^2*$L134+$B134^3*$M134</f>
        <v>0.7600944000000001</v>
      </c>
      <c r="R134" s="4">
        <f>3*(1-$B134)^2*($F134-$E134)+6*(1-$B134)*$B134*($G134-$F134)+3*$B134^2*($H134-$G134)</f>
        <v>-0.7274400000000005</v>
      </c>
      <c r="S134" s="4">
        <f>3*(1-$B134)^2*($K134-$J134)+6*(1-$B134)*$B134*($L134-$K134)+3*$B134^2*($M134-$L134)</f>
        <v>0.5191199999999997</v>
      </c>
      <c r="T134" s="2">
        <f>SQRT(R134*R134+S134*S134)</f>
        <v>0.8936747327747386</v>
      </c>
      <c r="V134" s="2">
        <f>W133</f>
        <v>165.7215301862541</v>
      </c>
      <c r="W134" s="2">
        <f>V134+(T134+T185)/2</f>
        <v>166.83339624976665</v>
      </c>
    </row>
    <row r="135" spans="1:23" ht="13.5">
      <c r="A135" s="4">
        <f>A134+1</f>
        <v>94</v>
      </c>
      <c r="B135" s="4">
        <f>A135/$C$38-C135</f>
        <v>0.8799999999999999</v>
      </c>
      <c r="C135" s="4">
        <f>IF(B134=1,C134+1,C134)</f>
        <v>1</v>
      </c>
      <c r="E135" s="4">
        <f>OFFSET(A$6,$C135,0)</f>
        <v>2</v>
      </c>
      <c r="F135" s="4">
        <f>OFFSET(B$6,$C135,0)</f>
        <v>1.3</v>
      </c>
      <c r="G135" s="4">
        <f>OFFSET(C$6,$C135,0)</f>
        <v>2.5</v>
      </c>
      <c r="H135" s="4">
        <f>OFFSET(D$6,$C135,0)</f>
        <v>1.8</v>
      </c>
      <c r="J135" s="4">
        <f>OFFSET(F$6,$C135,0)</f>
        <v>1</v>
      </c>
      <c r="K135" s="4">
        <f>OFFSET(G$6,$C135,0)</f>
        <v>0</v>
      </c>
      <c r="L135" s="4">
        <f>OFFSET(H$6,$C135,0)</f>
        <v>0.8</v>
      </c>
      <c r="M135" s="4">
        <f>OFFSET(I$6,$C135,0)</f>
        <v>0.8</v>
      </c>
      <c r="O135" s="4">
        <f>(1-$B135)^3*$E135+3*(1-$B135)^2*$B135*$F135+3*(1-$B135)*$B135^2*$G135+$B135^3*$H135</f>
        <v>1.9764864000000002</v>
      </c>
      <c r="P135" s="4">
        <f>(1-$B135)^3*$J135+3*(1-$B135)^2*$B135*$K135+3*(1-$B135)*$B135^2*$L135+$B135^3*$M135</f>
        <v>0.7699328</v>
      </c>
      <c r="R135" s="4">
        <f>3*(1-$B135)^2*($F135-$E135)+6*(1-$B135)*$B135*($G135-$F135)+3*$B135^2*($H135-$G135)</f>
        <v>-0.896159999999999</v>
      </c>
      <c r="S135" s="4">
        <f>3*(1-$B135)^2*($K135-$J135)+6*(1-$B135)*$B135*($L135-$K135)+3*$B135^2*($M135-$L135)</f>
        <v>0.46368000000000037</v>
      </c>
      <c r="T135" s="2">
        <f>SQRT(R135*R135+S135*S135)</f>
        <v>1.009010350789326</v>
      </c>
      <c r="V135" s="2">
        <f>W134</f>
        <v>166.83339624976665</v>
      </c>
      <c r="W135" s="2">
        <f>V135+(T135+T186)/2</f>
        <v>168.0598129502113</v>
      </c>
    </row>
    <row r="136" spans="1:23" ht="12.75">
      <c r="A136" s="4">
        <f>A135+1</f>
        <v>95</v>
      </c>
      <c r="B136" s="4">
        <f>A136/$C$38-C136</f>
        <v>0.8999999999999999</v>
      </c>
      <c r="C136" s="4">
        <f>IF(B135=1,C135+1,C135)</f>
        <v>1</v>
      </c>
      <c r="E136" s="4">
        <f>OFFSET(A$6,$C136,0)</f>
        <v>2</v>
      </c>
      <c r="F136" s="4">
        <f>OFFSET(B$6,$C136,0)</f>
        <v>1.3</v>
      </c>
      <c r="G136" s="4">
        <f>OFFSET(C$6,$C136,0)</f>
        <v>2.5</v>
      </c>
      <c r="H136" s="4">
        <f>OFFSET(D$6,$C136,0)</f>
        <v>1.8</v>
      </c>
      <c r="J136" s="4">
        <f>OFFSET(F$6,$C136,0)</f>
        <v>1</v>
      </c>
      <c r="K136" s="4">
        <f>OFFSET(G$6,$C136,0)</f>
        <v>0</v>
      </c>
      <c r="L136" s="4">
        <f>OFFSET(H$6,$C136,0)</f>
        <v>0.8</v>
      </c>
      <c r="M136" s="4">
        <f>OFFSET(I$6,$C136,0)</f>
        <v>0.8</v>
      </c>
      <c r="O136" s="4">
        <f>(1-$B136)^3*$E136+3*(1-$B136)^2*$B136*$F136+3*(1-$B136)*$B136^2*$G136+$B136^3*$H136</f>
        <v>1.9567999999999999</v>
      </c>
      <c r="P136" s="4">
        <f>(1-$B136)^3*$J136+3*(1-$B136)^2*$B136*$K136+3*(1-$B136)*$B136^2*$L136+$B136^3*$M136</f>
        <v>0.7786</v>
      </c>
      <c r="R136" s="4">
        <f>3*(1-$B136)^2*($F136-$E136)+6*(1-$B136)*$B136*($G136-$F136)+3*$B136^2*($H136-$G136)</f>
        <v>-1.073999999999999</v>
      </c>
      <c r="S136" s="4">
        <f>3*(1-$B136)^2*($K136-$J136)+6*(1-$B136)*$B136*($L136-$K136)+3*$B136^2*($M136-$L136)</f>
        <v>0.40200000000000036</v>
      </c>
      <c r="T136" s="2">
        <f>SQRT(R136*R136+S136*S136)</f>
        <v>1.146769375245083</v>
      </c>
      <c r="V136" s="2">
        <f>W135</f>
        <v>168.0598129502113</v>
      </c>
      <c r="W136" s="2">
        <f>V136+(T136+T187)/2</f>
        <v>169.41520385775794</v>
      </c>
    </row>
    <row r="137" spans="1:23" ht="12.75">
      <c r="A137" s="4">
        <f>A136+1</f>
        <v>96</v>
      </c>
      <c r="B137" s="4">
        <f>A137/$C$38-C137</f>
        <v>0.9199999999999999</v>
      </c>
      <c r="C137" s="4">
        <f>IF(B136=1,C136+1,C136)</f>
        <v>1</v>
      </c>
      <c r="E137" s="4">
        <f>OFFSET(A$6,$C137,0)</f>
        <v>2</v>
      </c>
      <c r="F137" s="4">
        <f>OFFSET(B$6,$C137,0)</f>
        <v>1.3</v>
      </c>
      <c r="G137" s="4">
        <f>OFFSET(C$6,$C137,0)</f>
        <v>2.5</v>
      </c>
      <c r="H137" s="4">
        <f>OFFSET(D$6,$C137,0)</f>
        <v>1.8</v>
      </c>
      <c r="J137" s="4">
        <f>OFFSET(F$6,$C137,0)</f>
        <v>1</v>
      </c>
      <c r="K137" s="4">
        <f>OFFSET(G$6,$C137,0)</f>
        <v>0</v>
      </c>
      <c r="L137" s="4">
        <f>OFFSET(H$6,$C137,0)</f>
        <v>0.8</v>
      </c>
      <c r="M137" s="4">
        <f>OFFSET(I$6,$C137,0)</f>
        <v>0.8</v>
      </c>
      <c r="O137" s="4">
        <f>(1-$B137)^3*$E137+3*(1-$B137)^2*$B137*$F137+3*(1-$B137)*$B137^2*$G137+$B137^3*$H137</f>
        <v>1.9334656000000003</v>
      </c>
      <c r="P137" s="4">
        <f>(1-$B137)^3*$J137+3*(1-$B137)^2*$B137*$K137+3*(1-$B137)*$B137^2*$L137+$B137^3*$M137</f>
        <v>0.7859712000000001</v>
      </c>
      <c r="R137" s="4">
        <f>3*(1-$B137)^2*($F137-$E137)+6*(1-$B137)*$B137*($G137-$F137)+3*$B137^2*($H137-$G137)</f>
        <v>-1.260959999999999</v>
      </c>
      <c r="S137" s="4">
        <f>3*(1-$B137)^2*($K137-$J137)+6*(1-$B137)*$B137*($L137-$K137)+3*$B137^2*($M137-$L137)</f>
        <v>0.33408000000000027</v>
      </c>
      <c r="T137" s="2">
        <f>SQRT(R137*R137+S137*S137)</f>
        <v>1.3044652421586393</v>
      </c>
      <c r="V137" s="2">
        <f>W136</f>
        <v>169.41520385775794</v>
      </c>
      <c r="W137" s="2">
        <f>V137+(T137+T188)/2</f>
        <v>170.91248467746266</v>
      </c>
    </row>
    <row r="138" spans="1:23" ht="12.75">
      <c r="A138" s="4">
        <f>A137+1</f>
        <v>97</v>
      </c>
      <c r="B138" s="4">
        <f>A138/$C$38-C138</f>
        <v>0.94</v>
      </c>
      <c r="C138" s="4">
        <f>IF(B137=1,C137+1,C137)</f>
        <v>1</v>
      </c>
      <c r="E138" s="4">
        <f>OFFSET(A$6,$C138,0)</f>
        <v>2</v>
      </c>
      <c r="F138" s="4">
        <f>OFFSET(B$6,$C138,0)</f>
        <v>1.3</v>
      </c>
      <c r="G138" s="4">
        <f>OFFSET(C$6,$C138,0)</f>
        <v>2.5</v>
      </c>
      <c r="H138" s="4">
        <f>OFFSET(D$6,$C138,0)</f>
        <v>1.8</v>
      </c>
      <c r="J138" s="4">
        <f>OFFSET(F$6,$C138,0)</f>
        <v>1</v>
      </c>
      <c r="K138" s="4">
        <f>OFFSET(G$6,$C138,0)</f>
        <v>0</v>
      </c>
      <c r="L138" s="4">
        <f>OFFSET(H$6,$C138,0)</f>
        <v>0.8</v>
      </c>
      <c r="M138" s="4">
        <f>OFFSET(I$6,$C138,0)</f>
        <v>0.8</v>
      </c>
      <c r="O138" s="4">
        <f>(1-$B138)^3*$E138+3*(1-$B138)^2*$B138*$F138+3*(1-$B138)*$B138^2*$G138+$B138^3*$H138</f>
        <v>1.9063008000000001</v>
      </c>
      <c r="P138" s="4">
        <f>(1-$B138)^3*$J138+3*(1-$B138)^2*$B138*$K138+3*(1-$B138)*$B138^2*$L138+$B138^3*$M138</f>
        <v>0.7919216</v>
      </c>
      <c r="R138" s="4">
        <f>3*(1-$B138)^2*($F138-$E138)+6*(1-$B138)*$B138*($G138-$F138)+3*$B138^2*($H138-$G138)</f>
        <v>-1.4570399999999994</v>
      </c>
      <c r="S138" s="4">
        <f>3*(1-$B138)^2*($K138-$J138)+6*(1-$B138)*$B138*($L138-$K138)+3*$B138^2*($M138-$L138)</f>
        <v>0.2599200000000002</v>
      </c>
      <c r="T138" s="2">
        <f>SQRT(R138*R138+S138*S138)</f>
        <v>1.4800418804885211</v>
      </c>
      <c r="V138" s="2">
        <f>W137</f>
        <v>170.91248467746266</v>
      </c>
      <c r="W138" s="2">
        <f>V138+(T138+T189)/2</f>
        <v>172.5633358148348</v>
      </c>
    </row>
    <row r="139" spans="1:23" ht="12.75">
      <c r="A139" s="4">
        <f>A138+1</f>
        <v>98</v>
      </c>
      <c r="B139" s="4">
        <f>A139/$C$38-C139</f>
        <v>0.96</v>
      </c>
      <c r="C139" s="4">
        <f>IF(B138=1,C138+1,C138)</f>
        <v>1</v>
      </c>
      <c r="E139" s="4">
        <f>OFFSET(A$6,$C139,0)</f>
        <v>2</v>
      </c>
      <c r="F139" s="4">
        <f>OFFSET(B$6,$C139,0)</f>
        <v>1.3</v>
      </c>
      <c r="G139" s="4">
        <f>OFFSET(C$6,$C139,0)</f>
        <v>2.5</v>
      </c>
      <c r="H139" s="4">
        <f>OFFSET(D$6,$C139,0)</f>
        <v>1.8</v>
      </c>
      <c r="J139" s="4">
        <f>OFFSET(F$6,$C139,0)</f>
        <v>1</v>
      </c>
      <c r="K139" s="4">
        <f>OFFSET(G$6,$C139,0)</f>
        <v>0</v>
      </c>
      <c r="L139" s="4">
        <f>OFFSET(H$6,$C139,0)</f>
        <v>0.8</v>
      </c>
      <c r="M139" s="4">
        <f>OFFSET(I$6,$C139,0)</f>
        <v>0.8</v>
      </c>
      <c r="O139" s="4">
        <f>(1-$B139)^3*$E139+3*(1-$B139)^2*$B139*$F139+3*(1-$B139)*$B139^2*$G139+$B139^3*$H139</f>
        <v>1.8751232</v>
      </c>
      <c r="P139" s="4">
        <f>(1-$B139)^3*$J139+3*(1-$B139)^2*$B139*$K139+3*(1-$B139)*$B139^2*$L139+$B139^3*$M139</f>
        <v>0.7963264</v>
      </c>
      <c r="R139" s="4">
        <f>3*(1-$B139)^2*($F139-$E139)+6*(1-$B139)*$B139*($G139-$F139)+3*$B139^2*($H139-$G139)</f>
        <v>-1.6622399999999997</v>
      </c>
      <c r="S139" s="4">
        <f>3*(1-$B139)^2*($K139-$J139)+6*(1-$B139)*$B139*($L139-$K139)+3*$B139^2*($M139-$L139)</f>
        <v>0.17952000000000015</v>
      </c>
      <c r="T139" s="2">
        <f>SQRT(R139*R139+S139*S139)</f>
        <v>1.6719058729485936</v>
      </c>
      <c r="V139" s="2">
        <f>W138</f>
        <v>172.5633358148348</v>
      </c>
      <c r="W139" s="2">
        <f>V139+(T139+T190)/2</f>
        <v>174.37847865015405</v>
      </c>
    </row>
    <row r="140" spans="1:23" ht="12.75">
      <c r="A140" s="4">
        <f>A139+1</f>
        <v>99</v>
      </c>
      <c r="B140" s="4">
        <f>A140/$C$38-C140</f>
        <v>0.98</v>
      </c>
      <c r="C140" s="4">
        <f>IF(B139=1,C139+1,C139)</f>
        <v>1</v>
      </c>
      <c r="E140" s="4">
        <f>OFFSET(A$6,$C140,0)</f>
        <v>2</v>
      </c>
      <c r="F140" s="4">
        <f>OFFSET(B$6,$C140,0)</f>
        <v>1.3</v>
      </c>
      <c r="G140" s="4">
        <f>OFFSET(C$6,$C140,0)</f>
        <v>2.5</v>
      </c>
      <c r="H140" s="4">
        <f>OFFSET(D$6,$C140,0)</f>
        <v>1.8</v>
      </c>
      <c r="J140" s="4">
        <f>OFFSET(F$6,$C140,0)</f>
        <v>1</v>
      </c>
      <c r="K140" s="4">
        <f>OFFSET(G$6,$C140,0)</f>
        <v>0</v>
      </c>
      <c r="L140" s="4">
        <f>OFFSET(H$6,$C140,0)</f>
        <v>0.8</v>
      </c>
      <c r="M140" s="4">
        <f>OFFSET(I$6,$C140,0)</f>
        <v>0.8</v>
      </c>
      <c r="O140" s="4">
        <f>(1-$B140)^3*$E140+3*(1-$B140)^2*$B140*$F140+3*(1-$B140)*$B140^2*$G140+$B140^3*$H140</f>
        <v>1.8397504</v>
      </c>
      <c r="P140" s="4">
        <f>(1-$B140)^3*$J140+3*(1-$B140)^2*$B140*$K140+3*(1-$B140)*$B140^2*$L140+$B140^3*$M140</f>
        <v>0.7990608</v>
      </c>
      <c r="R140" s="4">
        <f>3*(1-$B140)^2*($F140-$E140)+6*(1-$B140)*$B140*($G140-$F140)+3*$B140^2*($H140-$G140)</f>
        <v>-1.8765599999999996</v>
      </c>
      <c r="S140" s="4">
        <f>3*(1-$B140)^2*($K140-$J140)+6*(1-$B140)*$B140*($L140-$K140)+3*$B140^2*($M140-$L140)</f>
        <v>0.09288000000000009</v>
      </c>
      <c r="T140" s="2">
        <f>SQRT(R140*R140+S140*S140)</f>
        <v>1.8788571334723667</v>
      </c>
      <c r="V140" s="2">
        <f>W139</f>
        <v>174.37847865015405</v>
      </c>
      <c r="W140" s="2">
        <f>V140+(T140+T191)/2</f>
        <v>176.36790721689025</v>
      </c>
    </row>
    <row r="141" spans="1:23" ht="12.75">
      <c r="A141" s="4">
        <f>A140+1</f>
        <v>100</v>
      </c>
      <c r="B141" s="4">
        <f>A141/$C$38-C141</f>
        <v>1</v>
      </c>
      <c r="C141" s="4">
        <f>IF(B140=1,C140+1,C140)</f>
        <v>1</v>
      </c>
      <c r="E141" s="4">
        <f>OFFSET(A$6,$C141,0)</f>
        <v>2</v>
      </c>
      <c r="F141" s="4">
        <f>OFFSET(B$6,$C141,0)</f>
        <v>1.3</v>
      </c>
      <c r="G141" s="4">
        <f>OFFSET(C$6,$C141,0)</f>
        <v>2.5</v>
      </c>
      <c r="H141" s="4">
        <f>OFFSET(D$6,$C141,0)</f>
        <v>1.8</v>
      </c>
      <c r="J141" s="4">
        <f>OFFSET(F$6,$C141,0)</f>
        <v>1</v>
      </c>
      <c r="K141" s="4">
        <f>OFFSET(G$6,$C141,0)</f>
        <v>0</v>
      </c>
      <c r="L141" s="4">
        <f>OFFSET(H$6,$C141,0)</f>
        <v>0.8</v>
      </c>
      <c r="M141" s="4">
        <f>OFFSET(I$6,$C141,0)</f>
        <v>0.8</v>
      </c>
      <c r="O141" s="4">
        <f>(1-$B141)^3*$E141+3*(1-$B141)^2*$B141*$F141+3*(1-$B141)*$B141^2*$G141+$B141^3*$H141</f>
        <v>1.8</v>
      </c>
      <c r="P141" s="4">
        <f>(1-$B141)^3*$J141+3*(1-$B141)^2*$B141*$K141+3*(1-$B141)*$B141^2*$L141+$B141^3*$M141</f>
        <v>0.8</v>
      </c>
      <c r="R141" s="4">
        <f>3*(1-$B141)^2*($F141-$E141)+6*(1-$B141)*$B141*($G141-$F141)+3*$B141^2*($H141-$G141)</f>
        <v>-2.0999999999999996</v>
      </c>
      <c r="S141" s="4">
        <f>3*(1-$B141)^2*($K141-$J141)+6*(1-$B141)*$B141*($L141-$K141)+3*$B141^2*($M141-$L141)</f>
        <v>0</v>
      </c>
      <c r="T141" s="2">
        <f>SQRT(R141*R141+S141*S141)</f>
        <v>2.0999999999999996</v>
      </c>
      <c r="V141" s="2">
        <f>W140</f>
        <v>176.36790721689025</v>
      </c>
      <c r="W141" s="2">
        <f>V141+(T141+T192)/2</f>
        <v>177.41790721689026</v>
      </c>
    </row>
    <row r="142" spans="1:23" ht="12.75">
      <c r="A142" s="4">
        <f>A141+1</f>
        <v>101</v>
      </c>
      <c r="B142" s="4">
        <f>A142/$C$38-C142</f>
        <v>0.020000000000000018</v>
      </c>
      <c r="C142" s="4">
        <f>IF(B141=1,C141+1,C141)</f>
        <v>2</v>
      </c>
      <c r="E142" s="4">
        <f>OFFSET(A$6,$C142,0)</f>
        <v>1.8</v>
      </c>
      <c r="F142" s="4">
        <f>OFFSET(B$6,$C142,0)</f>
        <v>0.8</v>
      </c>
      <c r="G142" s="4">
        <f>OFFSET(C$6,$C142,0)</f>
        <v>0.5</v>
      </c>
      <c r="H142" s="4">
        <f>OFFSET(D$6,$C142,0)</f>
        <v>0.5</v>
      </c>
      <c r="J142" s="4">
        <f>OFFSET(F$6,$C142,0)</f>
        <v>0.8</v>
      </c>
      <c r="K142" s="4">
        <f>OFFSET(G$6,$C142,0)</f>
        <v>0.8</v>
      </c>
      <c r="L142" s="4">
        <f>OFFSET(H$6,$C142,0)</f>
        <v>0.3</v>
      </c>
      <c r="M142" s="4">
        <f>OFFSET(I$6,$C142,0)</f>
        <v>1</v>
      </c>
      <c r="O142" s="4">
        <f>(1-$B142)^3*$E142+3*(1-$B142)^2*$B142*$F142+3*(1-$B142)*$B142^2*$G142+$B142^3*$H142</f>
        <v>1.7408367999999999</v>
      </c>
      <c r="P142" s="4">
        <f>(1-$B142)^3*$J142+3*(1-$B142)^2*$B142*$K142+3*(1-$B142)*$B142^2*$L142+$B142^3*$M142</f>
        <v>0.7994136000000001</v>
      </c>
      <c r="R142" s="4">
        <f>3*(1-$B142)^2*($F142-$E142)+6*(1-$B142)*$B142*($G142-$F142)+3*$B142^2*($H142-$G142)</f>
        <v>-2.91648</v>
      </c>
      <c r="S142" s="4">
        <f>3*(1-$B142)^2*($K142-$J142)+6*(1-$B142)*$B142*($L142-$K142)+3*$B142^2*($M142-$L142)</f>
        <v>-0.05796000000000005</v>
      </c>
      <c r="T142" s="2">
        <f>SQRT(R142*R142+S142*S142)</f>
        <v>2.917055870565389</v>
      </c>
      <c r="V142" s="2">
        <f>W141</f>
        <v>177.41790721689026</v>
      </c>
      <c r="W142" s="2">
        <f>V142+(T142+T193)/2</f>
        <v>178.87643515217295</v>
      </c>
    </row>
    <row r="143" spans="1:23" ht="12.75">
      <c r="A143" s="4">
        <f>A142+1</f>
        <v>102</v>
      </c>
      <c r="B143" s="4">
        <f>A143/$C$38-C143</f>
        <v>0.040000000000000036</v>
      </c>
      <c r="C143" s="4">
        <f>IF(B142=1,C142+1,C142)</f>
        <v>2</v>
      </c>
      <c r="E143" s="4">
        <f>OFFSET(A$6,$C143,0)</f>
        <v>1.8</v>
      </c>
      <c r="F143" s="4">
        <f>OFFSET(B$6,$C143,0)</f>
        <v>0.8</v>
      </c>
      <c r="G143" s="4">
        <f>OFFSET(C$6,$C143,0)</f>
        <v>0.5</v>
      </c>
      <c r="H143" s="4">
        <f>OFFSET(D$6,$C143,0)</f>
        <v>0.5</v>
      </c>
      <c r="J143" s="4">
        <f>OFFSET(F$6,$C143,0)</f>
        <v>0.8</v>
      </c>
      <c r="K143" s="4">
        <f>OFFSET(G$6,$C143,0)</f>
        <v>0.8</v>
      </c>
      <c r="L143" s="4">
        <f>OFFSET(H$6,$C143,0)</f>
        <v>0.3</v>
      </c>
      <c r="M143" s="4">
        <f>OFFSET(I$6,$C143,0)</f>
        <v>1</v>
      </c>
      <c r="O143" s="4">
        <f>(1-$B143)^3*$E143+3*(1-$B143)^2*$B143*$F143+3*(1-$B143)*$B143^2*$G143+$B143^3*$H143</f>
        <v>1.6833344000000001</v>
      </c>
      <c r="P143" s="4">
        <f>(1-$B143)^3*$J143+3*(1-$B143)^2*$B143*$K143+3*(1-$B143)*$B143^2*$L143+$B143^3*$M143</f>
        <v>0.7977088</v>
      </c>
      <c r="R143" s="4">
        <f>3*(1-$B143)^2*($F143-$E143)+6*(1-$B143)*$B143*($G143-$F143)+3*$B143^2*($H143-$G143)</f>
        <v>-2.83392</v>
      </c>
      <c r="S143" s="4">
        <f>3*(1-$B143)^2*($K143-$J143)+6*(1-$B143)*$B143*($L143-$K143)+3*$B143^2*($M143-$L143)</f>
        <v>-0.11184000000000009</v>
      </c>
      <c r="T143" s="2">
        <f>SQRT(R143*R143+S143*S143)</f>
        <v>2.836126011304857</v>
      </c>
      <c r="V143" s="2">
        <f>W142</f>
        <v>178.87643515217295</v>
      </c>
      <c r="W143" s="2">
        <f>V143+(T143+T194)/2</f>
        <v>180.2944981578254</v>
      </c>
    </row>
    <row r="144" spans="1:23" ht="12.75">
      <c r="A144" s="4">
        <f>A143+1</f>
        <v>103</v>
      </c>
      <c r="B144" s="4">
        <f>A144/$C$38-C144</f>
        <v>0.06000000000000005</v>
      </c>
      <c r="C144" s="4">
        <f>IF(B143=1,C143+1,C143)</f>
        <v>2</v>
      </c>
      <c r="E144" s="4">
        <f>OFFSET(A$6,$C144,0)</f>
        <v>1.8</v>
      </c>
      <c r="F144" s="4">
        <f>OFFSET(B$6,$C144,0)</f>
        <v>0.8</v>
      </c>
      <c r="G144" s="4">
        <f>OFFSET(C$6,$C144,0)</f>
        <v>0.5</v>
      </c>
      <c r="H144" s="4">
        <f>OFFSET(D$6,$C144,0)</f>
        <v>0.5</v>
      </c>
      <c r="J144" s="4">
        <f>OFFSET(F$6,$C144,0)</f>
        <v>0.8</v>
      </c>
      <c r="K144" s="4">
        <f>OFFSET(G$6,$C144,0)</f>
        <v>0.8</v>
      </c>
      <c r="L144" s="4">
        <f>OFFSET(H$6,$C144,0)</f>
        <v>0.3</v>
      </c>
      <c r="M144" s="4">
        <f>OFFSET(I$6,$C144,0)</f>
        <v>1</v>
      </c>
      <c r="O144" s="4">
        <f>(1-$B144)^3*$E144+3*(1-$B144)^2*$B144*$F144+3*(1-$B144)*$B144^2*$G144+$B144^3*$H144</f>
        <v>1.6274736</v>
      </c>
      <c r="P144" s="4">
        <f>(1-$B144)^3*$J144+3*(1-$B144)^2*$B144*$K144+3*(1-$B144)*$B144^2*$L144+$B144^3*$M144</f>
        <v>0.7949672</v>
      </c>
      <c r="R144" s="4">
        <f>3*(1-$B144)^2*($F144-$E144)+6*(1-$B144)*$B144*($G144-$F144)+3*$B144^2*($H144-$G144)</f>
        <v>-2.75232</v>
      </c>
      <c r="S144" s="4">
        <f>3*(1-$B144)^2*($K144-$J144)+6*(1-$B144)*$B144*($L144-$K144)+3*$B144^2*($M144-$L144)</f>
        <v>-0.16164000000000012</v>
      </c>
      <c r="T144" s="2">
        <f>SQRT(R144*R144+S144*S144)</f>
        <v>2.7570623627332047</v>
      </c>
      <c r="V144" s="2">
        <f>W143</f>
        <v>180.2944981578254</v>
      </c>
      <c r="W144" s="2">
        <f>V144+(T144+T195)/2</f>
        <v>181.673029339192</v>
      </c>
    </row>
    <row r="145" spans="1:23" ht="12.75">
      <c r="A145" s="4">
        <f>A144+1</f>
        <v>104</v>
      </c>
      <c r="B145" s="4">
        <f>A145/$C$38-C145</f>
        <v>0.08000000000000007</v>
      </c>
      <c r="C145" s="4">
        <f>IF(B144=1,C144+1,C144)</f>
        <v>2</v>
      </c>
      <c r="E145" s="4">
        <f>OFFSET(A$6,$C145,0)</f>
        <v>1.8</v>
      </c>
      <c r="F145" s="4">
        <f>OFFSET(B$6,$C145,0)</f>
        <v>0.8</v>
      </c>
      <c r="G145" s="4">
        <f>OFFSET(C$6,$C145,0)</f>
        <v>0.5</v>
      </c>
      <c r="H145" s="4">
        <f>OFFSET(D$6,$C145,0)</f>
        <v>0.5</v>
      </c>
      <c r="J145" s="4">
        <f>OFFSET(F$6,$C145,0)</f>
        <v>0.8</v>
      </c>
      <c r="K145" s="4">
        <f>OFFSET(G$6,$C145,0)</f>
        <v>0.8</v>
      </c>
      <c r="L145" s="4">
        <f>OFFSET(H$6,$C145,0)</f>
        <v>0.3</v>
      </c>
      <c r="M145" s="4">
        <f>OFFSET(I$6,$C145,0)</f>
        <v>1</v>
      </c>
      <c r="O145" s="4">
        <f>(1-$B145)^3*$E145+3*(1-$B145)^2*$B145*$F145+3*(1-$B145)*$B145^2*$G145+$B145^3*$H145</f>
        <v>1.5732351999999998</v>
      </c>
      <c r="P145" s="4">
        <f>(1-$B145)^3*$J145+3*(1-$B145)^2*$B145*$K145+3*(1-$B145)*$B145^2*$L145+$B145^3*$M145</f>
        <v>0.7912704</v>
      </c>
      <c r="R145" s="4">
        <f>3*(1-$B145)^2*($F145-$E145)+6*(1-$B145)*$B145*($G145-$F145)+3*$B145^2*($H145-$G145)</f>
        <v>-2.6716799999999994</v>
      </c>
      <c r="S145" s="4">
        <f>3*(1-$B145)^2*($K145-$J145)+6*(1-$B145)*$B145*($L145-$K145)+3*$B145^2*($M145-$L145)</f>
        <v>-0.20736000000000016</v>
      </c>
      <c r="T145" s="2">
        <f>SQRT(R145*R145+S145*S145)</f>
        <v>2.679714946034372</v>
      </c>
      <c r="V145" s="2">
        <f>W144</f>
        <v>181.673029339192</v>
      </c>
      <c r="W145" s="2">
        <f>V145+(T145+T196)/2</f>
        <v>183.0128868122092</v>
      </c>
    </row>
    <row r="146" spans="1:23" ht="12.75">
      <c r="A146" s="4">
        <f>A145+1</f>
        <v>105</v>
      </c>
      <c r="B146" s="4">
        <f>A146/$C$38-C146</f>
        <v>0.10000000000000009</v>
      </c>
      <c r="C146" s="4">
        <f>IF(B145=1,C145+1,C145)</f>
        <v>2</v>
      </c>
      <c r="E146" s="4">
        <f>OFFSET(A$6,$C146,0)</f>
        <v>1.8</v>
      </c>
      <c r="F146" s="4">
        <f>OFFSET(B$6,$C146,0)</f>
        <v>0.8</v>
      </c>
      <c r="G146" s="4">
        <f>OFFSET(C$6,$C146,0)</f>
        <v>0.5</v>
      </c>
      <c r="H146" s="4">
        <f>OFFSET(D$6,$C146,0)</f>
        <v>0.5</v>
      </c>
      <c r="J146" s="4">
        <f>OFFSET(F$6,$C146,0)</f>
        <v>0.8</v>
      </c>
      <c r="K146" s="4">
        <f>OFFSET(G$6,$C146,0)</f>
        <v>0.8</v>
      </c>
      <c r="L146" s="4">
        <f>OFFSET(H$6,$C146,0)</f>
        <v>0.3</v>
      </c>
      <c r="M146" s="4">
        <f>OFFSET(I$6,$C146,0)</f>
        <v>1</v>
      </c>
      <c r="O146" s="4">
        <f>(1-$B146)^3*$E146+3*(1-$B146)^2*$B146*$F146+3*(1-$B146)*$B146^2*$G146+$B146^3*$H146</f>
        <v>1.5205999999999997</v>
      </c>
      <c r="P146" s="4">
        <f>(1-$B146)^3*$J146+3*(1-$B146)^2*$B146*$K146+3*(1-$B146)*$B146^2*$L146+$B146^3*$M146</f>
        <v>0.7867</v>
      </c>
      <c r="R146" s="4">
        <f>3*(1-$B146)^2*($F146-$E146)+6*(1-$B146)*$B146*($G146-$F146)+3*$B146^2*($H146-$G146)</f>
        <v>-2.592</v>
      </c>
      <c r="S146" s="4">
        <f>3*(1-$B146)^2*($K146-$J146)+6*(1-$B146)*$B146*($L146-$K146)+3*$B146^2*($M146-$L146)</f>
        <v>-0.2490000000000002</v>
      </c>
      <c r="T146" s="2">
        <f>SQRT(R146*R146+S146*S146)</f>
        <v>2.603932602814443</v>
      </c>
      <c r="V146" s="2">
        <f>W145</f>
        <v>183.0128868122092</v>
      </c>
      <c r="W146" s="2">
        <f>V146+(T146+T197)/2</f>
        <v>184.3148531136164</v>
      </c>
    </row>
    <row r="147" spans="1:23" ht="12.75">
      <c r="A147" s="4">
        <f>A146+1</f>
        <v>106</v>
      </c>
      <c r="B147" s="4">
        <f>A147/$C$38-C147</f>
        <v>0.1200000000000001</v>
      </c>
      <c r="C147" s="4">
        <f>IF(B146=1,C146+1,C146)</f>
        <v>2</v>
      </c>
      <c r="E147" s="4">
        <f>OFFSET(A$6,$C147,0)</f>
        <v>1.8</v>
      </c>
      <c r="F147" s="4">
        <f>OFFSET(B$6,$C147,0)</f>
        <v>0.8</v>
      </c>
      <c r="G147" s="4">
        <f>OFFSET(C$6,$C147,0)</f>
        <v>0.5</v>
      </c>
      <c r="H147" s="4">
        <f>OFFSET(D$6,$C147,0)</f>
        <v>0.5</v>
      </c>
      <c r="J147" s="4">
        <f>OFFSET(F$6,$C147,0)</f>
        <v>0.8</v>
      </c>
      <c r="K147" s="4">
        <f>OFFSET(G$6,$C147,0)</f>
        <v>0.8</v>
      </c>
      <c r="L147" s="4">
        <f>OFFSET(H$6,$C147,0)</f>
        <v>0.3</v>
      </c>
      <c r="M147" s="4">
        <f>OFFSET(I$6,$C147,0)</f>
        <v>1</v>
      </c>
      <c r="O147" s="4">
        <f>(1-$B147)^3*$E147+3*(1-$B147)^2*$B147*$F147+3*(1-$B147)*$B147^2*$G147+$B147^3*$H147</f>
        <v>1.4695487999999999</v>
      </c>
      <c r="P147" s="4">
        <f>(1-$B147)^3*$J147+3*(1-$B147)^2*$B147*$K147+3*(1-$B147)*$B147^2*$L147+$B147^3*$M147</f>
        <v>0.7813376</v>
      </c>
      <c r="R147" s="4">
        <f>3*(1-$B147)^2*($F147-$E147)+6*(1-$B147)*$B147*($G147-$F147)+3*$B147^2*($H147-$G147)</f>
        <v>-2.5132799999999995</v>
      </c>
      <c r="S147" s="4">
        <f>3*(1-$B147)^2*($K147-$J147)+6*(1-$B147)*$B147*($L147-$K147)+3*$B147^2*($M147-$L147)</f>
        <v>-0.2865600000000002</v>
      </c>
      <c r="T147" s="2">
        <f>SQRT(R147*R147+S147*S147)</f>
        <v>2.5295637948073177</v>
      </c>
      <c r="V147" s="2">
        <f>W146</f>
        <v>184.3148531136164</v>
      </c>
      <c r="W147" s="2">
        <f>V147+(T147+T198)/2</f>
        <v>185.57963501102006</v>
      </c>
    </row>
    <row r="148" spans="1:23" ht="12.75">
      <c r="A148" s="4">
        <f>A147+1</f>
        <v>107</v>
      </c>
      <c r="B148" s="4">
        <f>A148/$C$38-C148</f>
        <v>0.14000000000000012</v>
      </c>
      <c r="C148" s="4">
        <f>IF(B147=1,C147+1,C147)</f>
        <v>2</v>
      </c>
      <c r="E148" s="4">
        <f>OFFSET(A$6,$C148,0)</f>
        <v>1.8</v>
      </c>
      <c r="F148" s="4">
        <f>OFFSET(B$6,$C148,0)</f>
        <v>0.8</v>
      </c>
      <c r="G148" s="4">
        <f>OFFSET(C$6,$C148,0)</f>
        <v>0.5</v>
      </c>
      <c r="H148" s="4">
        <f>OFFSET(D$6,$C148,0)</f>
        <v>0.5</v>
      </c>
      <c r="J148" s="4">
        <f>OFFSET(F$6,$C148,0)</f>
        <v>0.8</v>
      </c>
      <c r="K148" s="4">
        <f>OFFSET(G$6,$C148,0)</f>
        <v>0.8</v>
      </c>
      <c r="L148" s="4">
        <f>OFFSET(H$6,$C148,0)</f>
        <v>0.3</v>
      </c>
      <c r="M148" s="4">
        <f>OFFSET(I$6,$C148,0)</f>
        <v>1</v>
      </c>
      <c r="O148" s="4">
        <f>(1-$B148)^3*$E148+3*(1-$B148)^2*$B148*$F148+3*(1-$B148)*$B148^2*$G148+$B148^3*$H148</f>
        <v>1.4200623999999997</v>
      </c>
      <c r="P148" s="4">
        <f>(1-$B148)^3*$J148+3*(1-$B148)^2*$B148*$K148+3*(1-$B148)*$B148^2*$L148+$B148^3*$M148</f>
        <v>0.7752648</v>
      </c>
      <c r="R148" s="4">
        <f>3*(1-$B148)^2*($F148-$E148)+6*(1-$B148)*$B148*($G148-$F148)+3*$B148^2*($H148-$G148)</f>
        <v>-2.4355199999999995</v>
      </c>
      <c r="S148" s="4">
        <f>3*(1-$B148)^2*($K148-$J148)+6*(1-$B148)*$B148*($L148-$K148)+3*$B148^2*($M148-$L148)</f>
        <v>-0.32004000000000016</v>
      </c>
      <c r="T148" s="2">
        <f>SQRT(R148*R148+S148*S148)</f>
        <v>2.456457463910173</v>
      </c>
      <c r="V148" s="2">
        <f>W147</f>
        <v>185.57963501102006</v>
      </c>
      <c r="W148" s="2">
        <f>V148+(T148+T199)/2</f>
        <v>186.80786374297514</v>
      </c>
    </row>
    <row r="149" spans="1:23" ht="12.75">
      <c r="A149" s="4">
        <f>A148+1</f>
        <v>108</v>
      </c>
      <c r="B149" s="4">
        <f>A149/$C$38-C149</f>
        <v>0.16000000000000014</v>
      </c>
      <c r="C149" s="4">
        <f>IF(B148=1,C148+1,C148)</f>
        <v>2</v>
      </c>
      <c r="E149" s="4">
        <f>OFFSET(A$6,$C149,0)</f>
        <v>1.8</v>
      </c>
      <c r="F149" s="4">
        <f>OFFSET(B$6,$C149,0)</f>
        <v>0.8</v>
      </c>
      <c r="G149" s="4">
        <f>OFFSET(C$6,$C149,0)</f>
        <v>0.5</v>
      </c>
      <c r="H149" s="4">
        <f>OFFSET(D$6,$C149,0)</f>
        <v>0.5</v>
      </c>
      <c r="J149" s="4">
        <f>OFFSET(F$6,$C149,0)</f>
        <v>0.8</v>
      </c>
      <c r="K149" s="4">
        <f>OFFSET(G$6,$C149,0)</f>
        <v>0.8</v>
      </c>
      <c r="L149" s="4">
        <f>OFFSET(H$6,$C149,0)</f>
        <v>0.3</v>
      </c>
      <c r="M149" s="4">
        <f>OFFSET(I$6,$C149,0)</f>
        <v>1</v>
      </c>
      <c r="O149" s="4">
        <f>(1-$B149)^3*$E149+3*(1-$B149)^2*$B149*$F149+3*(1-$B149)*$B149^2*$G149+$B149^3*$H149</f>
        <v>1.3721215999999998</v>
      </c>
      <c r="P149" s="4">
        <f>(1-$B149)^3*$J149+3*(1-$B149)^2*$B149*$K149+3*(1-$B149)*$B149^2*$L149+$B149^3*$M149</f>
        <v>0.7685632000000001</v>
      </c>
      <c r="R149" s="4">
        <f>3*(1-$B149)^2*($F149-$E149)+6*(1-$B149)*$B149*($G149-$F149)+3*$B149^2*($H149-$G149)</f>
        <v>-2.35872</v>
      </c>
      <c r="S149" s="4">
        <f>3*(1-$B149)^2*($K149-$J149)+6*(1-$B149)*$B149*($L149-$K149)+3*$B149^2*($M149-$L149)</f>
        <v>-0.3494400000000002</v>
      </c>
      <c r="T149" s="2">
        <f>SQRT(R149*R149+S149*S149)</f>
        <v>2.3844639548544238</v>
      </c>
      <c r="V149" s="2">
        <f>W148</f>
        <v>186.80786374297514</v>
      </c>
      <c r="W149" s="2">
        <f>V149+(T149+T200)/2</f>
        <v>188.00009572040236</v>
      </c>
    </row>
    <row r="150" spans="1:23" ht="12.75">
      <c r="A150" s="4">
        <f>A149+1</f>
        <v>109</v>
      </c>
      <c r="B150" s="4">
        <f>A150/$C$38-C150</f>
        <v>0.18000000000000016</v>
      </c>
      <c r="C150" s="4">
        <f>IF(B149=1,C149+1,C149)</f>
        <v>2</v>
      </c>
      <c r="E150" s="4">
        <f>OFFSET(A$6,$C150,0)</f>
        <v>1.8</v>
      </c>
      <c r="F150" s="4">
        <f>OFFSET(B$6,$C150,0)</f>
        <v>0.8</v>
      </c>
      <c r="G150" s="4">
        <f>OFFSET(C$6,$C150,0)</f>
        <v>0.5</v>
      </c>
      <c r="H150" s="4">
        <f>OFFSET(D$6,$C150,0)</f>
        <v>0.5</v>
      </c>
      <c r="J150" s="4">
        <f>OFFSET(F$6,$C150,0)</f>
        <v>0.8</v>
      </c>
      <c r="K150" s="4">
        <f>OFFSET(G$6,$C150,0)</f>
        <v>0.8</v>
      </c>
      <c r="L150" s="4">
        <f>OFFSET(H$6,$C150,0)</f>
        <v>0.3</v>
      </c>
      <c r="M150" s="4">
        <f>OFFSET(I$6,$C150,0)</f>
        <v>1</v>
      </c>
      <c r="O150" s="4">
        <f>(1-$B150)^3*$E150+3*(1-$B150)^2*$B150*$F150+3*(1-$B150)*$B150^2*$G150+$B150^3*$H150</f>
        <v>1.3257071999999994</v>
      </c>
      <c r="P150" s="4">
        <f>(1-$B150)^3*$J150+3*(1-$B150)^2*$B150*$K150+3*(1-$B150)*$B150^2*$L150+$B150^3*$M150</f>
        <v>0.7613144</v>
      </c>
      <c r="R150" s="4">
        <f>3*(1-$B150)^2*($F150-$E150)+6*(1-$B150)*$B150*($G150-$F150)+3*$B150^2*($H150-$G150)</f>
        <v>-2.2828799999999996</v>
      </c>
      <c r="S150" s="4">
        <f>3*(1-$B150)^2*($K150-$J150)+6*(1-$B150)*$B150*($L150-$K150)+3*$B150^2*($M150-$L150)</f>
        <v>-0.3747600000000002</v>
      </c>
      <c r="T150" s="2">
        <f>SQRT(R150*R150+S150*S150)</f>
        <v>2.3134360055985983</v>
      </c>
      <c r="V150" s="2">
        <f>W149</f>
        <v>188.00009572040236</v>
      </c>
      <c r="W150" s="2">
        <f>V150+(T150+T201)/2</f>
        <v>189.15681372320165</v>
      </c>
    </row>
    <row r="151" spans="1:23" ht="12.75">
      <c r="A151" s="4">
        <f>A150+1</f>
        <v>110</v>
      </c>
      <c r="B151" s="4">
        <f>A151/$C$38-C151</f>
        <v>0.20000000000000018</v>
      </c>
      <c r="C151" s="4">
        <f>IF(B150=1,C150+1,C150)</f>
        <v>2</v>
      </c>
      <c r="E151" s="4">
        <f>OFFSET(A$6,$C151,0)</f>
        <v>1.8</v>
      </c>
      <c r="F151" s="4">
        <f>OFFSET(B$6,$C151,0)</f>
        <v>0.8</v>
      </c>
      <c r="G151" s="4">
        <f>OFFSET(C$6,$C151,0)</f>
        <v>0.5</v>
      </c>
      <c r="H151" s="4">
        <f>OFFSET(D$6,$C151,0)</f>
        <v>0.5</v>
      </c>
      <c r="J151" s="4">
        <f>OFFSET(F$6,$C151,0)</f>
        <v>0.8</v>
      </c>
      <c r="K151" s="4">
        <f>OFFSET(G$6,$C151,0)</f>
        <v>0.8</v>
      </c>
      <c r="L151" s="4">
        <f>OFFSET(H$6,$C151,0)</f>
        <v>0.3</v>
      </c>
      <c r="M151" s="4">
        <f>OFFSET(I$6,$C151,0)</f>
        <v>1</v>
      </c>
      <c r="O151" s="4">
        <f>(1-$B151)^3*$E151+3*(1-$B151)^2*$B151*$F151+3*(1-$B151)*$B151^2*$G151+$B151^3*$H151</f>
        <v>1.2807999999999997</v>
      </c>
      <c r="P151" s="4">
        <f>(1-$B151)^3*$J151+3*(1-$B151)^2*$B151*$K151+3*(1-$B151)*$B151^2*$L151+$B151^3*$M151</f>
        <v>0.7535999999999999</v>
      </c>
      <c r="R151" s="4">
        <f>3*(1-$B151)^2*($F151-$E151)+6*(1-$B151)*$B151*($G151-$F151)+3*$B151^2*($H151-$G151)</f>
        <v>-2.2079999999999993</v>
      </c>
      <c r="S151" s="4">
        <f>3*(1-$B151)^2*($K151-$J151)+6*(1-$B151)*$B151*($L151-$K151)+3*$B151^2*($M151-$L151)</f>
        <v>-0.3960000000000002</v>
      </c>
      <c r="T151" s="2">
        <f>SQRT(R151*R151+S151*S151)</f>
        <v>2.2432298143525102</v>
      </c>
      <c r="V151" s="2">
        <f>W150</f>
        <v>189.15681372320165</v>
      </c>
      <c r="W151" s="2">
        <f>V151+(T151+T202)/2</f>
        <v>190.2784286303779</v>
      </c>
    </row>
    <row r="152" spans="1:23" ht="12.75">
      <c r="A152" s="4">
        <f>A151+1</f>
        <v>111</v>
      </c>
      <c r="B152" s="4">
        <f>A152/$C$38-C152</f>
        <v>0.2200000000000002</v>
      </c>
      <c r="C152" s="4">
        <f>IF(B151=1,C151+1,C151)</f>
        <v>2</v>
      </c>
      <c r="E152" s="4">
        <f>OFFSET(A$6,$C152,0)</f>
        <v>1.8</v>
      </c>
      <c r="F152" s="4">
        <f>OFFSET(B$6,$C152,0)</f>
        <v>0.8</v>
      </c>
      <c r="G152" s="4">
        <f>OFFSET(C$6,$C152,0)</f>
        <v>0.5</v>
      </c>
      <c r="H152" s="4">
        <f>OFFSET(D$6,$C152,0)</f>
        <v>0.5</v>
      </c>
      <c r="J152" s="4">
        <f>OFFSET(F$6,$C152,0)</f>
        <v>0.8</v>
      </c>
      <c r="K152" s="4">
        <f>OFFSET(G$6,$C152,0)</f>
        <v>0.8</v>
      </c>
      <c r="L152" s="4">
        <f>OFFSET(H$6,$C152,0)</f>
        <v>0.3</v>
      </c>
      <c r="M152" s="4">
        <f>OFFSET(I$6,$C152,0)</f>
        <v>1</v>
      </c>
      <c r="O152" s="4">
        <f>(1-$B152)^3*$E152+3*(1-$B152)^2*$B152*$F152+3*(1-$B152)*$B152^2*$G152+$B152^3*$H152</f>
        <v>1.2373807999999997</v>
      </c>
      <c r="P152" s="4">
        <f>(1-$B152)^3*$J152+3*(1-$B152)^2*$B152*$K152+3*(1-$B152)*$B152^2*$L152+$B152^3*$M152</f>
        <v>0.7455015999999999</v>
      </c>
      <c r="R152" s="4">
        <f>3*(1-$B152)^2*($F152-$E152)+6*(1-$B152)*$B152*($G152-$F152)+3*$B152^2*($H152-$G152)</f>
        <v>-2.1340799999999995</v>
      </c>
      <c r="S152" s="4">
        <f>3*(1-$B152)^2*($K152-$J152)+6*(1-$B152)*$B152*($L152-$K152)+3*$B152^2*($M152-$L152)</f>
        <v>-0.4131600000000002</v>
      </c>
      <c r="T152" s="2">
        <f>SQRT(R152*R152+S152*S152)</f>
        <v>2.1737061972584977</v>
      </c>
      <c r="V152" s="2">
        <f>W151</f>
        <v>190.2784286303779</v>
      </c>
      <c r="W152" s="2">
        <f>V152+(T152+T203)/2</f>
        <v>191.36528172900717</v>
      </c>
    </row>
    <row r="153" spans="1:23" ht="12.75">
      <c r="A153" s="4">
        <f>A152+1</f>
        <v>112</v>
      </c>
      <c r="B153" s="4">
        <f>A153/$C$38-C153</f>
        <v>0.2400000000000002</v>
      </c>
      <c r="C153" s="4">
        <f>IF(B152=1,C152+1,C152)</f>
        <v>2</v>
      </c>
      <c r="E153" s="4">
        <f>OFFSET(A$6,$C153,0)</f>
        <v>1.8</v>
      </c>
      <c r="F153" s="4">
        <f>OFFSET(B$6,$C153,0)</f>
        <v>0.8</v>
      </c>
      <c r="G153" s="4">
        <f>OFFSET(C$6,$C153,0)</f>
        <v>0.5</v>
      </c>
      <c r="H153" s="4">
        <f>OFFSET(D$6,$C153,0)</f>
        <v>0.5</v>
      </c>
      <c r="J153" s="4">
        <f>OFFSET(F$6,$C153,0)</f>
        <v>0.8</v>
      </c>
      <c r="K153" s="4">
        <f>OFFSET(G$6,$C153,0)</f>
        <v>0.8</v>
      </c>
      <c r="L153" s="4">
        <f>OFFSET(H$6,$C153,0)</f>
        <v>0.3</v>
      </c>
      <c r="M153" s="4">
        <f>OFFSET(I$6,$C153,0)</f>
        <v>1</v>
      </c>
      <c r="O153" s="4">
        <f>(1-$B153)^3*$E153+3*(1-$B153)^2*$B153*$F153+3*(1-$B153)*$B153^2*$G153+$B153^3*$H153</f>
        <v>1.1954303999999998</v>
      </c>
      <c r="P153" s="4">
        <f>(1-$B153)^3*$J153+3*(1-$B153)^2*$B153*$K153+3*(1-$B153)*$B153^2*$L153+$B153^3*$M153</f>
        <v>0.7371008</v>
      </c>
      <c r="R153" s="4">
        <f>3*(1-$B153)^2*($F153-$E153)+6*(1-$B153)*$B153*($G153-$F153)+3*$B153^2*($H153-$G153)</f>
        <v>-2.0611199999999994</v>
      </c>
      <c r="S153" s="4">
        <f>3*(1-$B153)^2*($K153-$J153)+6*(1-$B153)*$B153*($L153-$K153)+3*$B153^2*($M153-$L153)</f>
        <v>-0.4262400000000002</v>
      </c>
      <c r="T153" s="2">
        <f>SQRT(R153*R153+S153*S153)</f>
        <v>2.1047318575058434</v>
      </c>
      <c r="V153" s="2">
        <f>W152</f>
        <v>191.36528172900717</v>
      </c>
      <c r="W153" s="2">
        <f>V153+(T153+T204)/2</f>
        <v>192.41764765776009</v>
      </c>
    </row>
    <row r="154" spans="1:23" ht="12.75">
      <c r="A154" s="4">
        <f>A153+1</f>
        <v>113</v>
      </c>
      <c r="B154" s="4">
        <f>A154/$C$38-C154</f>
        <v>0.2599999999999998</v>
      </c>
      <c r="C154" s="4">
        <f>IF(B153=1,C153+1,C153)</f>
        <v>2</v>
      </c>
      <c r="E154" s="4">
        <f>OFFSET(A$6,$C154,0)</f>
        <v>1.8</v>
      </c>
      <c r="F154" s="4">
        <f>OFFSET(B$6,$C154,0)</f>
        <v>0.8</v>
      </c>
      <c r="G154" s="4">
        <f>OFFSET(C$6,$C154,0)</f>
        <v>0.5</v>
      </c>
      <c r="H154" s="4">
        <f>OFFSET(D$6,$C154,0)</f>
        <v>0.5</v>
      </c>
      <c r="J154" s="4">
        <f>OFFSET(F$6,$C154,0)</f>
        <v>0.8</v>
      </c>
      <c r="K154" s="4">
        <f>OFFSET(G$6,$C154,0)</f>
        <v>0.8</v>
      </c>
      <c r="L154" s="4">
        <f>OFFSET(H$6,$C154,0)</f>
        <v>0.3</v>
      </c>
      <c r="M154" s="4">
        <f>OFFSET(I$6,$C154,0)</f>
        <v>1</v>
      </c>
      <c r="O154" s="4">
        <f>(1-$B154)^3*$E154+3*(1-$B154)^2*$B154*$F154+3*(1-$B154)*$B154^2*$G154+$B154^3*$H154</f>
        <v>1.1549296000000004</v>
      </c>
      <c r="P154" s="4">
        <f>(1-$B154)^3*$J154+3*(1-$B154)^2*$B154*$K154+3*(1-$B154)*$B154^2*$L154+$B154^3*$M154</f>
        <v>0.7284792000000001</v>
      </c>
      <c r="R154" s="4">
        <f>3*(1-$B154)^2*($F154-$E154)+6*(1-$B154)*$B154*($G154-$F154)+3*$B154^2*($H154-$G154)</f>
        <v>-1.9891200000000009</v>
      </c>
      <c r="S154" s="4">
        <f>3*(1-$B154)^2*($K154-$J154)+6*(1-$B154)*$B154*($L154-$K154)+3*$B154^2*($M154-$L154)</f>
        <v>-0.43523999999999996</v>
      </c>
      <c r="T154" s="2">
        <f>SQRT(R154*R154+S154*S154)</f>
        <v>2.0361807955090834</v>
      </c>
      <c r="V154" s="2">
        <f>W153</f>
        <v>192.41764765776009</v>
      </c>
      <c r="W154" s="2">
        <f>V154+(T154+T205)/2</f>
        <v>193.43573805551463</v>
      </c>
    </row>
    <row r="155" spans="1:23" ht="12.75">
      <c r="A155" s="4">
        <f>A154+1</f>
        <v>114</v>
      </c>
      <c r="B155" s="4">
        <f>A155/$C$38-C155</f>
        <v>0.2799999999999998</v>
      </c>
      <c r="C155" s="4">
        <f>IF(B154=1,C154+1,C154)</f>
        <v>2</v>
      </c>
      <c r="E155" s="4">
        <f>OFFSET(A$6,$C155,0)</f>
        <v>1.8</v>
      </c>
      <c r="F155" s="4">
        <f>OFFSET(B$6,$C155,0)</f>
        <v>0.8</v>
      </c>
      <c r="G155" s="4">
        <f>OFFSET(C$6,$C155,0)</f>
        <v>0.5</v>
      </c>
      <c r="H155" s="4">
        <f>OFFSET(D$6,$C155,0)</f>
        <v>0.5</v>
      </c>
      <c r="J155" s="4">
        <f>OFFSET(F$6,$C155,0)</f>
        <v>0.8</v>
      </c>
      <c r="K155" s="4">
        <f>OFFSET(G$6,$C155,0)</f>
        <v>0.8</v>
      </c>
      <c r="L155" s="4">
        <f>OFFSET(H$6,$C155,0)</f>
        <v>0.3</v>
      </c>
      <c r="M155" s="4">
        <f>OFFSET(I$6,$C155,0)</f>
        <v>1</v>
      </c>
      <c r="O155" s="4">
        <f>(1-$B155)^3*$E155+3*(1-$B155)^2*$B155*$F155+3*(1-$B155)*$B155^2*$G155+$B155^3*$H155</f>
        <v>1.1158592000000003</v>
      </c>
      <c r="P155" s="4">
        <f>(1-$B155)^3*$J155+3*(1-$B155)^2*$B155*$K155+3*(1-$B155)*$B155^2*$L155+$B155^3*$M155</f>
        <v>0.7197184000000002</v>
      </c>
      <c r="R155" s="4">
        <f>3*(1-$B155)^2*($F155-$E155)+6*(1-$B155)*$B155*($G155-$F155)+3*$B155^2*($H155-$G155)</f>
        <v>-1.918080000000001</v>
      </c>
      <c r="S155" s="4">
        <f>3*(1-$B155)^2*($K155-$J155)+6*(1-$B155)*$B155*($L155-$K155)+3*$B155^2*($M155-$L155)</f>
        <v>-0.44016</v>
      </c>
      <c r="T155" s="2">
        <f>SQRT(R155*R155+S155*S155)</f>
        <v>1.9679359013951658</v>
      </c>
      <c r="V155" s="2">
        <f>W154</f>
        <v>193.43573805551463</v>
      </c>
      <c r="W155" s="2">
        <f>V155+(T155+T206)/2</f>
        <v>194.4197060062122</v>
      </c>
    </row>
    <row r="156" spans="1:23" ht="12.75">
      <c r="A156" s="4">
        <f>A155+1</f>
        <v>115</v>
      </c>
      <c r="B156" s="4">
        <f>A156/$C$38-C156</f>
        <v>0.2999999999999998</v>
      </c>
      <c r="C156" s="4">
        <f>IF(B155=1,C155+1,C155)</f>
        <v>2</v>
      </c>
      <c r="E156" s="4">
        <f>OFFSET(A$6,$C156,0)</f>
        <v>1.8</v>
      </c>
      <c r="F156" s="4">
        <f>OFFSET(B$6,$C156,0)</f>
        <v>0.8</v>
      </c>
      <c r="G156" s="4">
        <f>OFFSET(C$6,$C156,0)</f>
        <v>0.5</v>
      </c>
      <c r="H156" s="4">
        <f>OFFSET(D$6,$C156,0)</f>
        <v>0.5</v>
      </c>
      <c r="J156" s="4">
        <f>OFFSET(F$6,$C156,0)</f>
        <v>0.8</v>
      </c>
      <c r="K156" s="4">
        <f>OFFSET(G$6,$C156,0)</f>
        <v>0.8</v>
      </c>
      <c r="L156" s="4">
        <f>OFFSET(H$6,$C156,0)</f>
        <v>0.3</v>
      </c>
      <c r="M156" s="4">
        <f>OFFSET(I$6,$C156,0)</f>
        <v>1</v>
      </c>
      <c r="O156" s="4">
        <f>(1-$B156)^3*$E156+3*(1-$B156)^2*$B156*$F156+3*(1-$B156)*$B156^2*$G156+$B156^3*$H156</f>
        <v>1.0782000000000005</v>
      </c>
      <c r="P156" s="4">
        <f>(1-$B156)^3*$J156+3*(1-$B156)^2*$B156*$K156+3*(1-$B156)*$B156^2*$L156+$B156^3*$M156</f>
        <v>0.7109000000000001</v>
      </c>
      <c r="R156" s="4">
        <f>3*(1-$B156)^2*($F156-$E156)+6*(1-$B156)*$B156*($G156-$F156)+3*$B156^2*($H156-$G156)</f>
        <v>-1.8480000000000008</v>
      </c>
      <c r="S156" s="4">
        <f>3*(1-$B156)^2*($K156-$J156)+6*(1-$B156)*$B156*($L156-$K156)+3*$B156^2*($M156-$L156)</f>
        <v>-0.441</v>
      </c>
      <c r="T156" s="2">
        <f>SQRT(R156*R156+S156*S156)</f>
        <v>1.8998907863348364</v>
      </c>
      <c r="V156" s="2">
        <f>W155</f>
        <v>194.4197060062122</v>
      </c>
      <c r="W156" s="2">
        <f>V156+(T156+T207)/2</f>
        <v>195.36965139937962</v>
      </c>
    </row>
    <row r="157" spans="1:23" ht="12.75">
      <c r="A157" s="4">
        <f>A156+1</f>
        <v>116</v>
      </c>
      <c r="B157" s="4">
        <f>A157/$C$38-C157</f>
        <v>0.31999999999999984</v>
      </c>
      <c r="C157" s="4">
        <f>IF(B156=1,C156+1,C156)</f>
        <v>2</v>
      </c>
      <c r="E157" s="4">
        <f>OFFSET(A$6,$C157,0)</f>
        <v>1.8</v>
      </c>
      <c r="F157" s="4">
        <f>OFFSET(B$6,$C157,0)</f>
        <v>0.8</v>
      </c>
      <c r="G157" s="4">
        <f>OFFSET(C$6,$C157,0)</f>
        <v>0.5</v>
      </c>
      <c r="H157" s="4">
        <f>OFFSET(D$6,$C157,0)</f>
        <v>0.5</v>
      </c>
      <c r="J157" s="4">
        <f>OFFSET(F$6,$C157,0)</f>
        <v>0.8</v>
      </c>
      <c r="K157" s="4">
        <f>OFFSET(G$6,$C157,0)</f>
        <v>0.8</v>
      </c>
      <c r="L157" s="4">
        <f>OFFSET(H$6,$C157,0)</f>
        <v>0.3</v>
      </c>
      <c r="M157" s="4">
        <f>OFFSET(I$6,$C157,0)</f>
        <v>1</v>
      </c>
      <c r="O157" s="4">
        <f>(1-$B157)^3*$E157+3*(1-$B157)^2*$B157*$F157+3*(1-$B157)*$B157^2*$G157+$B157^3*$H157</f>
        <v>1.0419328000000003</v>
      </c>
      <c r="P157" s="4">
        <f>(1-$B157)^3*$J157+3*(1-$B157)^2*$B157*$K157+3*(1-$B157)*$B157^2*$L157+$B157^3*$M157</f>
        <v>0.7021056000000001</v>
      </c>
      <c r="R157" s="4">
        <f>3*(1-$B157)^2*($F157-$E157)+6*(1-$B157)*$B157*($G157-$F157)+3*$B157^2*($H157-$G157)</f>
        <v>-1.7788800000000007</v>
      </c>
      <c r="S157" s="4">
        <f>3*(1-$B157)^2*($K157-$J157)+6*(1-$B157)*$B157*($L157-$K157)+3*$B157^2*($M157-$L157)</f>
        <v>-0.43776000000000004</v>
      </c>
      <c r="T157" s="2">
        <f>SQRT(R157*R157+S157*S157)</f>
        <v>1.8319519295003357</v>
      </c>
      <c r="V157" s="2">
        <f>W156</f>
        <v>195.36965139937962</v>
      </c>
      <c r="W157" s="2">
        <f>V157+(T157+T208)/2</f>
        <v>196.2856273641298</v>
      </c>
    </row>
    <row r="158" spans="1:23" ht="12.75">
      <c r="A158" s="4">
        <f>A157+1</f>
        <v>117</v>
      </c>
      <c r="B158" s="4">
        <f>A158/$C$38-C158</f>
        <v>0.33999999999999986</v>
      </c>
      <c r="C158" s="4">
        <f>IF(B157=1,C157+1,C157)</f>
        <v>2</v>
      </c>
      <c r="E158" s="4">
        <f>OFFSET(A$6,$C158,0)</f>
        <v>1.8</v>
      </c>
      <c r="F158" s="4">
        <f>OFFSET(B$6,$C158,0)</f>
        <v>0.8</v>
      </c>
      <c r="G158" s="4">
        <f>OFFSET(C$6,$C158,0)</f>
        <v>0.5</v>
      </c>
      <c r="H158" s="4">
        <f>OFFSET(D$6,$C158,0)</f>
        <v>0.5</v>
      </c>
      <c r="J158" s="4">
        <f>OFFSET(F$6,$C158,0)</f>
        <v>0.8</v>
      </c>
      <c r="K158" s="4">
        <f>OFFSET(G$6,$C158,0)</f>
        <v>0.8</v>
      </c>
      <c r="L158" s="4">
        <f>OFFSET(H$6,$C158,0)</f>
        <v>0.3</v>
      </c>
      <c r="M158" s="4">
        <f>OFFSET(I$6,$C158,0)</f>
        <v>1</v>
      </c>
      <c r="O158" s="4">
        <f>(1-$B158)^3*$E158+3*(1-$B158)^2*$B158*$F158+3*(1-$B158)*$B158^2*$G158+$B158^3*$H158</f>
        <v>1.0070384000000003</v>
      </c>
      <c r="P158" s="4">
        <f>(1-$B158)^3*$J158+3*(1-$B158)^2*$B158*$K158+3*(1-$B158)*$B158^2*$L158+$B158^3*$M158</f>
        <v>0.6934168</v>
      </c>
      <c r="R158" s="4">
        <f>3*(1-$B158)^2*($F158-$E158)+6*(1-$B158)*$B158*($G158-$F158)+3*$B158^2*($H158-$G158)</f>
        <v>-1.7107200000000007</v>
      </c>
      <c r="S158" s="4">
        <f>3*(1-$B158)^2*($K158-$J158)+6*(1-$B158)*$B158*($L158-$K158)+3*$B158^2*($M158-$L158)</f>
        <v>-0.43044000000000016</v>
      </c>
      <c r="T158" s="2">
        <f>SQRT(R158*R158+S158*S158)</f>
        <v>1.7640412444157882</v>
      </c>
      <c r="V158" s="2">
        <f>W157</f>
        <v>196.2856273641298</v>
      </c>
      <c r="W158" s="2">
        <f>V158+(T158+T209)/2</f>
        <v>197.1676479863377</v>
      </c>
    </row>
    <row r="159" spans="1:23" ht="12.75">
      <c r="A159" s="4">
        <f>A158+1</f>
        <v>118</v>
      </c>
      <c r="B159" s="4">
        <f>A159/$C$38-C159</f>
        <v>0.3599999999999999</v>
      </c>
      <c r="C159" s="4">
        <f>IF(B158=1,C158+1,C158)</f>
        <v>2</v>
      </c>
      <c r="E159" s="4">
        <f>OFFSET(A$6,$C159,0)</f>
        <v>1.8</v>
      </c>
      <c r="F159" s="4">
        <f>OFFSET(B$6,$C159,0)</f>
        <v>0.8</v>
      </c>
      <c r="G159" s="4">
        <f>OFFSET(C$6,$C159,0)</f>
        <v>0.5</v>
      </c>
      <c r="H159" s="4">
        <f>OFFSET(D$6,$C159,0)</f>
        <v>0.5</v>
      </c>
      <c r="J159" s="4">
        <f>OFFSET(F$6,$C159,0)</f>
        <v>0.8</v>
      </c>
      <c r="K159" s="4">
        <f>OFFSET(G$6,$C159,0)</f>
        <v>0.8</v>
      </c>
      <c r="L159" s="4">
        <f>OFFSET(H$6,$C159,0)</f>
        <v>0.3</v>
      </c>
      <c r="M159" s="4">
        <f>OFFSET(I$6,$C159,0)</f>
        <v>1</v>
      </c>
      <c r="O159" s="4">
        <f>(1-$B159)^3*$E159+3*(1-$B159)^2*$B159*$F159+3*(1-$B159)*$B159^2*$G159+$B159^3*$H159</f>
        <v>0.9734976000000003</v>
      </c>
      <c r="P159" s="4">
        <f>(1-$B159)^3*$J159+3*(1-$B159)^2*$B159*$K159+3*(1-$B159)*$B159^2*$L159+$B159^3*$M159</f>
        <v>0.6849152000000001</v>
      </c>
      <c r="R159" s="4">
        <f>3*(1-$B159)^2*($F159-$E159)+6*(1-$B159)*$B159*($G159-$F159)+3*$B159^2*($H159-$G159)</f>
        <v>-1.6435200000000005</v>
      </c>
      <c r="S159" s="4">
        <f>3*(1-$B159)^2*($K159-$J159)+6*(1-$B159)*$B159*($L159-$K159)+3*$B159^2*($M159-$L159)</f>
        <v>-0.41904000000000013</v>
      </c>
      <c r="T159" s="2">
        <f>SQRT(R159*R159+S159*S159)</f>
        <v>1.6960992046457666</v>
      </c>
      <c r="V159" s="2">
        <f>W158</f>
        <v>197.1676479863377</v>
      </c>
      <c r="W159" s="2">
        <f>V159+(T159+T210)/2</f>
        <v>198.01569758866057</v>
      </c>
    </row>
    <row r="160" spans="1:23" ht="12.75">
      <c r="A160" s="4">
        <f>A159+1</f>
        <v>119</v>
      </c>
      <c r="B160" s="4">
        <f>A160/$C$38-C160</f>
        <v>0.3799999999999999</v>
      </c>
      <c r="C160" s="4">
        <f>IF(B159=1,C159+1,C159)</f>
        <v>2</v>
      </c>
      <c r="E160" s="4">
        <f>OFFSET(A$6,$C160,0)</f>
        <v>1.8</v>
      </c>
      <c r="F160" s="4">
        <f>OFFSET(B$6,$C160,0)</f>
        <v>0.8</v>
      </c>
      <c r="G160" s="4">
        <f>OFFSET(C$6,$C160,0)</f>
        <v>0.5</v>
      </c>
      <c r="H160" s="4">
        <f>OFFSET(D$6,$C160,0)</f>
        <v>0.5</v>
      </c>
      <c r="J160" s="4">
        <f>OFFSET(F$6,$C160,0)</f>
        <v>0.8</v>
      </c>
      <c r="K160" s="4">
        <f>OFFSET(G$6,$C160,0)</f>
        <v>0.8</v>
      </c>
      <c r="L160" s="4">
        <f>OFFSET(H$6,$C160,0)</f>
        <v>0.3</v>
      </c>
      <c r="M160" s="4">
        <f>OFFSET(I$6,$C160,0)</f>
        <v>1</v>
      </c>
      <c r="O160" s="4">
        <f>(1-$B160)^3*$E160+3*(1-$B160)^2*$B160*$F160+3*(1-$B160)*$B160^2*$G160+$B160^3*$H160</f>
        <v>0.9412912000000003</v>
      </c>
      <c r="P160" s="4">
        <f>(1-$B160)^3*$J160+3*(1-$B160)^2*$B160*$K160+3*(1-$B160)*$B160^2*$L160+$B160^3*$M160</f>
        <v>0.6766824000000001</v>
      </c>
      <c r="R160" s="4">
        <f>3*(1-$B160)^2*($F160-$E160)+6*(1-$B160)*$B160*($G160-$F160)+3*$B160^2*($H160-$G160)</f>
        <v>-1.5772800000000005</v>
      </c>
      <c r="S160" s="4">
        <f>3*(1-$B160)^2*($K160-$J160)+6*(1-$B160)*$B160*($L160-$K160)+3*$B160^2*($M160-$L160)</f>
        <v>-0.4035600000000001</v>
      </c>
      <c r="T160" s="2">
        <f>SQRT(R160*R160+S160*S160)</f>
        <v>1.6280887174844008</v>
      </c>
      <c r="V160" s="2">
        <f>W159</f>
        <v>198.01569758866057</v>
      </c>
      <c r="W160" s="2">
        <f>V160+(T160+T211)/2</f>
        <v>198.82974194740277</v>
      </c>
    </row>
    <row r="161" spans="1:23" ht="12.75">
      <c r="A161" s="4">
        <f>A160+1</f>
        <v>120</v>
      </c>
      <c r="B161" s="4">
        <f>A161/$C$38-C161</f>
        <v>0.3999999999999999</v>
      </c>
      <c r="C161" s="4">
        <f>IF(B160=1,C160+1,C160)</f>
        <v>2</v>
      </c>
      <c r="E161" s="4">
        <f>OFFSET(A$6,$C161,0)</f>
        <v>1.8</v>
      </c>
      <c r="F161" s="4">
        <f>OFFSET(B$6,$C161,0)</f>
        <v>0.8</v>
      </c>
      <c r="G161" s="4">
        <f>OFFSET(C$6,$C161,0)</f>
        <v>0.5</v>
      </c>
      <c r="H161" s="4">
        <f>OFFSET(D$6,$C161,0)</f>
        <v>0.5</v>
      </c>
      <c r="J161" s="4">
        <f>OFFSET(F$6,$C161,0)</f>
        <v>0.8</v>
      </c>
      <c r="K161" s="4">
        <f>OFFSET(G$6,$C161,0)</f>
        <v>0.8</v>
      </c>
      <c r="L161" s="4">
        <f>OFFSET(H$6,$C161,0)</f>
        <v>0.3</v>
      </c>
      <c r="M161" s="4">
        <f>OFFSET(I$6,$C161,0)</f>
        <v>1</v>
      </c>
      <c r="O161" s="4">
        <f>(1-$B161)^3*$E161+3*(1-$B161)^2*$B161*$F161+3*(1-$B161)*$B161^2*$G161+$B161^3*$H161</f>
        <v>0.9104000000000001</v>
      </c>
      <c r="P161" s="4">
        <f>(1-$B161)^3*$J161+3*(1-$B161)^2*$B161*$K161+3*(1-$B161)*$B161^2*$L161+$B161^3*$M161</f>
        <v>0.6688</v>
      </c>
      <c r="R161" s="4">
        <f>3*(1-$B161)^2*($F161-$E161)+6*(1-$B161)*$B161*($G161-$F161)+3*$B161^2*($H161-$G161)</f>
        <v>-1.5120000000000005</v>
      </c>
      <c r="S161" s="4">
        <f>3*(1-$B161)^2*($K161-$J161)+6*(1-$B161)*$B161*($L161-$K161)+3*$B161^2*($M161-$L161)</f>
        <v>-0.3840000000000002</v>
      </c>
      <c r="T161" s="2">
        <f>SQRT(R161*R161+S161*S161)</f>
        <v>1.5600000000000005</v>
      </c>
      <c r="V161" s="2">
        <f>W160</f>
        <v>198.82974194740277</v>
      </c>
      <c r="W161" s="2">
        <f>V161+(T161+T212)/2</f>
        <v>199.60974194740277</v>
      </c>
    </row>
    <row r="162" spans="1:23" ht="12.75">
      <c r="A162" s="4">
        <f>A161+1</f>
        <v>121</v>
      </c>
      <c r="B162" s="4">
        <f>A162/$C$38-C162</f>
        <v>0.41999999999999993</v>
      </c>
      <c r="C162" s="4">
        <f>IF(B161=1,C161+1,C161)</f>
        <v>2</v>
      </c>
      <c r="E162" s="4">
        <f>OFFSET(A$6,$C162,0)</f>
        <v>1.8</v>
      </c>
      <c r="F162" s="4">
        <f>OFFSET(B$6,$C162,0)</f>
        <v>0.8</v>
      </c>
      <c r="G162" s="4">
        <f>OFFSET(C$6,$C162,0)</f>
        <v>0.5</v>
      </c>
      <c r="H162" s="4">
        <f>OFFSET(D$6,$C162,0)</f>
        <v>0.5</v>
      </c>
      <c r="J162" s="4">
        <f>OFFSET(F$6,$C162,0)</f>
        <v>0.8</v>
      </c>
      <c r="K162" s="4">
        <f>OFFSET(G$6,$C162,0)</f>
        <v>0.8</v>
      </c>
      <c r="L162" s="4">
        <f>OFFSET(H$6,$C162,0)</f>
        <v>0.3</v>
      </c>
      <c r="M162" s="4">
        <f>OFFSET(I$6,$C162,0)</f>
        <v>1</v>
      </c>
      <c r="O162" s="4">
        <f>(1-$B162)^3*$E162+3*(1-$B162)^2*$B162*$F162+3*(1-$B162)*$B162^2*$G162+$B162^3*$H162</f>
        <v>0.8808048</v>
      </c>
      <c r="P162" s="4">
        <f>(1-$B162)^3*$J162+3*(1-$B162)^2*$B162*$K162+3*(1-$B162)*$B162^2*$L162+$B162^3*$M162</f>
        <v>0.6613496000000001</v>
      </c>
      <c r="R162" s="4">
        <f>3*(1-$B162)^2*($F162-$E162)+6*(1-$B162)*$B162*($G162-$F162)+3*$B162^2*($H162-$G162)</f>
        <v>-1.4476800000000005</v>
      </c>
      <c r="S162" s="4">
        <f>3*(1-$B162)^2*($K162-$J162)+6*(1-$B162)*$B162*($L162-$K162)+3*$B162^2*($M162-$L162)</f>
        <v>-0.3603600000000001</v>
      </c>
      <c r="T162" s="2">
        <f>SQRT(R162*R162+S162*S162)</f>
        <v>1.491856800098455</v>
      </c>
      <c r="V162" s="2">
        <f>W161</f>
        <v>199.60974194740277</v>
      </c>
      <c r="W162" s="2">
        <f>V162+(T162+T213)/2</f>
        <v>200.355670347452</v>
      </c>
    </row>
    <row r="163" spans="1:23" ht="12.75">
      <c r="A163" s="4">
        <f>A162+1</f>
        <v>122</v>
      </c>
      <c r="B163" s="4">
        <f>A163/$C$38-C163</f>
        <v>0.43999999999999995</v>
      </c>
      <c r="C163" s="4">
        <f>IF(B162=1,C162+1,C162)</f>
        <v>2</v>
      </c>
      <c r="E163" s="4">
        <f>OFFSET(A$6,$C163,0)</f>
        <v>1.8</v>
      </c>
      <c r="F163" s="4">
        <f>OFFSET(B$6,$C163,0)</f>
        <v>0.8</v>
      </c>
      <c r="G163" s="4">
        <f>OFFSET(C$6,$C163,0)</f>
        <v>0.5</v>
      </c>
      <c r="H163" s="4">
        <f>OFFSET(D$6,$C163,0)</f>
        <v>0.5</v>
      </c>
      <c r="J163" s="4">
        <f>OFFSET(F$6,$C163,0)</f>
        <v>0.8</v>
      </c>
      <c r="K163" s="4">
        <f>OFFSET(G$6,$C163,0)</f>
        <v>0.8</v>
      </c>
      <c r="L163" s="4">
        <f>OFFSET(H$6,$C163,0)</f>
        <v>0.3</v>
      </c>
      <c r="M163" s="4">
        <f>OFFSET(I$6,$C163,0)</f>
        <v>1</v>
      </c>
      <c r="O163" s="4">
        <f>(1-$B163)^3*$E163+3*(1-$B163)^2*$B163*$F163+3*(1-$B163)*$B163^2*$G163+$B163^3*$H163</f>
        <v>0.8524864</v>
      </c>
      <c r="P163" s="4">
        <f>(1-$B163)^3*$J163+3*(1-$B163)^2*$B163*$K163+3*(1-$B163)*$B163^2*$L163+$B163^3*$M163</f>
        <v>0.6544127999999999</v>
      </c>
      <c r="R163" s="4">
        <f>3*(1-$B163)^2*($F163-$E163)+6*(1-$B163)*$B163*($G163-$F163)+3*$B163^2*($H163-$G163)</f>
        <v>-1.3843200000000002</v>
      </c>
      <c r="S163" s="4">
        <f>3*(1-$B163)^2*($K163-$J163)+6*(1-$B163)*$B163*($L163-$K163)+3*$B163^2*($M163-$L163)</f>
        <v>-0.3326400000000001</v>
      </c>
      <c r="T163" s="2">
        <f>SQRT(R163*R163+S163*S163)</f>
        <v>1.4237244227728907</v>
      </c>
      <c r="V163" s="2">
        <f>W162</f>
        <v>200.355670347452</v>
      </c>
      <c r="W163" s="2">
        <f>V163+(T163+T214)/2</f>
        <v>201.06753255883842</v>
      </c>
    </row>
    <row r="164" spans="1:23" ht="12.75">
      <c r="A164" s="4">
        <f>A163+1</f>
        <v>123</v>
      </c>
      <c r="B164" s="4">
        <f>A164/$C$38-C164</f>
        <v>0.45999999999999996</v>
      </c>
      <c r="C164" s="4">
        <f>IF(B163=1,C163+1,C163)</f>
        <v>2</v>
      </c>
      <c r="E164" s="4">
        <f>OFFSET(A$6,$C164,0)</f>
        <v>1.8</v>
      </c>
      <c r="F164" s="4">
        <f>OFFSET(B$6,$C164,0)</f>
        <v>0.8</v>
      </c>
      <c r="G164" s="4">
        <f>OFFSET(C$6,$C164,0)</f>
        <v>0.5</v>
      </c>
      <c r="H164" s="4">
        <f>OFFSET(D$6,$C164,0)</f>
        <v>0.5</v>
      </c>
      <c r="J164" s="4">
        <f>OFFSET(F$6,$C164,0)</f>
        <v>0.8</v>
      </c>
      <c r="K164" s="4">
        <f>OFFSET(G$6,$C164,0)</f>
        <v>0.8</v>
      </c>
      <c r="L164" s="4">
        <f>OFFSET(H$6,$C164,0)</f>
        <v>0.3</v>
      </c>
      <c r="M164" s="4">
        <f>OFFSET(I$6,$C164,0)</f>
        <v>1</v>
      </c>
      <c r="O164" s="4">
        <f>(1-$B164)^3*$E164+3*(1-$B164)^2*$B164*$F164+3*(1-$B164)*$B164^2*$G164+$B164^3*$H164</f>
        <v>0.8254256</v>
      </c>
      <c r="P164" s="4">
        <f>(1-$B164)^3*$J164+3*(1-$B164)^2*$B164*$K164+3*(1-$B164)*$B164^2*$L164+$B164^3*$M164</f>
        <v>0.6480712</v>
      </c>
      <c r="R164" s="4">
        <f>3*(1-$B164)^2*($F164-$E164)+6*(1-$B164)*$B164*($G164-$F164)+3*$B164^2*($H164-$G164)</f>
        <v>-1.32192</v>
      </c>
      <c r="S164" s="4">
        <f>3*(1-$B164)^2*($K164-$J164)+6*(1-$B164)*$B164*($L164-$K164)+3*$B164^2*($M164-$L164)</f>
        <v>-0.30084000000000016</v>
      </c>
      <c r="T164" s="2">
        <f>SQRT(R164*R164+S164*S164)</f>
        <v>1.3557201746673242</v>
      </c>
      <c r="V164" s="2">
        <f>W163</f>
        <v>201.06753255883842</v>
      </c>
      <c r="W164" s="2">
        <f>V164+(T164+T215)/2</f>
        <v>201.7453926461721</v>
      </c>
    </row>
    <row r="165" spans="1:23" ht="12.75">
      <c r="A165" s="4">
        <f>A164+1</f>
        <v>124</v>
      </c>
      <c r="B165" s="4">
        <f>A165/$C$38-C165</f>
        <v>0.48</v>
      </c>
      <c r="C165" s="4">
        <f>IF(B164=1,C164+1,C164)</f>
        <v>2</v>
      </c>
      <c r="E165" s="4">
        <f>OFFSET(A$6,$C165,0)</f>
        <v>1.8</v>
      </c>
      <c r="F165" s="4">
        <f>OFFSET(B$6,$C165,0)</f>
        <v>0.8</v>
      </c>
      <c r="G165" s="4">
        <f>OFFSET(C$6,$C165,0)</f>
        <v>0.5</v>
      </c>
      <c r="H165" s="4">
        <f>OFFSET(D$6,$C165,0)</f>
        <v>0.5</v>
      </c>
      <c r="J165" s="4">
        <f>OFFSET(F$6,$C165,0)</f>
        <v>0.8</v>
      </c>
      <c r="K165" s="4">
        <f>OFFSET(G$6,$C165,0)</f>
        <v>0.8</v>
      </c>
      <c r="L165" s="4">
        <f>OFFSET(H$6,$C165,0)</f>
        <v>0.3</v>
      </c>
      <c r="M165" s="4">
        <f>OFFSET(I$6,$C165,0)</f>
        <v>1</v>
      </c>
      <c r="O165" s="4">
        <f>(1-$B165)^3*$E165+3*(1-$B165)^2*$B165*$F165+3*(1-$B165)*$B165^2*$G165+$B165^3*$H165</f>
        <v>0.7996032000000001</v>
      </c>
      <c r="P165" s="4">
        <f>(1-$B165)^3*$J165+3*(1-$B165)^2*$B165*$K165+3*(1-$B165)*$B165^2*$L165+$B165^3*$M165</f>
        <v>0.6424064000000002</v>
      </c>
      <c r="R165" s="4">
        <f>3*(1-$B165)^2*($F165-$E165)+6*(1-$B165)*$B165*($G165-$F165)+3*$B165^2*($H165-$G165)</f>
        <v>-1.2604800000000003</v>
      </c>
      <c r="S165" s="4">
        <f>3*(1-$B165)^2*($K165-$J165)+6*(1-$B165)*$B165*($L165-$K165)+3*$B165^2*($M165-$L165)</f>
        <v>-0.26496000000000003</v>
      </c>
      <c r="T165" s="2">
        <f>SQRT(R165*R165+S165*S165)</f>
        <v>1.2880270307722586</v>
      </c>
      <c r="V165" s="2">
        <f>W164</f>
        <v>201.7453926461721</v>
      </c>
      <c r="W165" s="2">
        <f>V165+(T165+T216)/2</f>
        <v>202.3894061615582</v>
      </c>
    </row>
    <row r="166" spans="1:23" ht="12.75">
      <c r="A166" s="4">
        <f>A165+1</f>
        <v>125</v>
      </c>
      <c r="B166" s="4">
        <f>A166/$C$38-C166</f>
        <v>0.5</v>
      </c>
      <c r="C166" s="4">
        <f>IF(B165=1,C165+1,C165)</f>
        <v>2</v>
      </c>
      <c r="E166" s="4">
        <f>OFFSET(A$6,$C166,0)</f>
        <v>1.8</v>
      </c>
      <c r="F166" s="4">
        <f>OFFSET(B$6,$C166,0)</f>
        <v>0.8</v>
      </c>
      <c r="G166" s="4">
        <f>OFFSET(C$6,$C166,0)</f>
        <v>0.5</v>
      </c>
      <c r="H166" s="4">
        <f>OFFSET(D$6,$C166,0)</f>
        <v>0.5</v>
      </c>
      <c r="J166" s="4">
        <f>OFFSET(F$6,$C166,0)</f>
        <v>0.8</v>
      </c>
      <c r="K166" s="4">
        <f>OFFSET(G$6,$C166,0)</f>
        <v>0.8</v>
      </c>
      <c r="L166" s="4">
        <f>OFFSET(H$6,$C166,0)</f>
        <v>0.3</v>
      </c>
      <c r="M166" s="4">
        <f>OFFSET(I$6,$C166,0)</f>
        <v>1</v>
      </c>
      <c r="O166" s="4">
        <f>(1-$B166)^3*$E166+3*(1-$B166)^2*$B166*$F166+3*(1-$B166)*$B166^2*$G166+$B166^3*$H166</f>
        <v>0.775</v>
      </c>
      <c r="P166" s="4">
        <f>(1-$B166)^3*$J166+3*(1-$B166)^2*$B166*$K166+3*(1-$B166)*$B166^2*$L166+$B166^3*$M166</f>
        <v>0.6375</v>
      </c>
      <c r="R166" s="4">
        <f>3*(1-$B166)^2*($F166-$E166)+6*(1-$B166)*$B166*($G166-$F166)+3*$B166^2*($H166-$G166)</f>
        <v>-1.2000000000000002</v>
      </c>
      <c r="S166" s="4">
        <f>3*(1-$B166)^2*($K166-$J166)+6*(1-$B166)*$B166*($L166-$K166)+3*$B166^2*($M166-$L166)</f>
        <v>-0.2250000000000001</v>
      </c>
      <c r="T166" s="2">
        <f>SQRT(R166*R166+S166*S166)</f>
        <v>1.220911544707478</v>
      </c>
      <c r="V166" s="2">
        <f>W165</f>
        <v>202.3894061615582</v>
      </c>
      <c r="W166" s="2">
        <f>V166+(T166+T217)/2</f>
        <v>202.99986193391194</v>
      </c>
    </row>
    <row r="167" spans="1:23" ht="12.75">
      <c r="A167" s="4">
        <f>A166+1</f>
        <v>126</v>
      </c>
      <c r="B167" s="4">
        <f>A167/$C$38-C167</f>
        <v>0.52</v>
      </c>
      <c r="C167" s="4">
        <f>IF(B166=1,C166+1,C166)</f>
        <v>2</v>
      </c>
      <c r="E167" s="4">
        <f>OFFSET(A$6,$C167,0)</f>
        <v>1.8</v>
      </c>
      <c r="F167" s="4">
        <f>OFFSET(B$6,$C167,0)</f>
        <v>0.8</v>
      </c>
      <c r="G167" s="4">
        <f>OFFSET(C$6,$C167,0)</f>
        <v>0.5</v>
      </c>
      <c r="H167" s="4">
        <f>OFFSET(D$6,$C167,0)</f>
        <v>0.5</v>
      </c>
      <c r="J167" s="4">
        <f>OFFSET(F$6,$C167,0)</f>
        <v>0.8</v>
      </c>
      <c r="K167" s="4">
        <f>OFFSET(G$6,$C167,0)</f>
        <v>0.8</v>
      </c>
      <c r="L167" s="4">
        <f>OFFSET(H$6,$C167,0)</f>
        <v>0.3</v>
      </c>
      <c r="M167" s="4">
        <f>OFFSET(I$6,$C167,0)</f>
        <v>1</v>
      </c>
      <c r="O167" s="4">
        <f>(1-$B167)^3*$E167+3*(1-$B167)^2*$B167*$F167+3*(1-$B167)*$B167^2*$G167+$B167^3*$H167</f>
        <v>0.7515968000000001</v>
      </c>
      <c r="P167" s="4">
        <f>(1-$B167)^3*$J167+3*(1-$B167)^2*$B167*$K167+3*(1-$B167)*$B167^2*$L167+$B167^3*$M167</f>
        <v>0.6334336</v>
      </c>
      <c r="R167" s="4">
        <f>3*(1-$B167)^2*($F167-$E167)+6*(1-$B167)*$B167*($G167-$F167)+3*$B167^2*($H167-$G167)</f>
        <v>-1.1404800000000002</v>
      </c>
      <c r="S167" s="4">
        <f>3*(1-$B167)^2*($K167-$J167)+6*(1-$B167)*$B167*($L167-$K167)+3*$B167^2*($M167-$L167)</f>
        <v>-0.18096</v>
      </c>
      <c r="T167" s="2">
        <f>SQRT(R167*R167+S167*S167)</f>
        <v>1.1547472242876362</v>
      </c>
      <c r="V167" s="2">
        <f>W166</f>
        <v>202.99986193391194</v>
      </c>
      <c r="W167" s="2">
        <f>V167+(T167+T218)/2</f>
        <v>203.57723554605576</v>
      </c>
    </row>
    <row r="168" spans="1:23" ht="12.75">
      <c r="A168" s="4">
        <f>A167+1</f>
        <v>127</v>
      </c>
      <c r="B168" s="4">
        <f>A168/$C$38-C168</f>
        <v>0.54</v>
      </c>
      <c r="C168" s="4">
        <f>IF(B167=1,C167+1,C167)</f>
        <v>2</v>
      </c>
      <c r="E168" s="4">
        <f>OFFSET(A$6,$C168,0)</f>
        <v>1.8</v>
      </c>
      <c r="F168" s="4">
        <f>OFFSET(B$6,$C168,0)</f>
        <v>0.8</v>
      </c>
      <c r="G168" s="4">
        <f>OFFSET(C$6,$C168,0)</f>
        <v>0.5</v>
      </c>
      <c r="H168" s="4">
        <f>OFFSET(D$6,$C168,0)</f>
        <v>0.5</v>
      </c>
      <c r="J168" s="4">
        <f>OFFSET(F$6,$C168,0)</f>
        <v>0.8</v>
      </c>
      <c r="K168" s="4">
        <f>OFFSET(G$6,$C168,0)</f>
        <v>0.8</v>
      </c>
      <c r="L168" s="4">
        <f>OFFSET(H$6,$C168,0)</f>
        <v>0.3</v>
      </c>
      <c r="M168" s="4">
        <f>OFFSET(I$6,$C168,0)</f>
        <v>1</v>
      </c>
      <c r="O168" s="4">
        <f>(1-$B168)^3*$E168+3*(1-$B168)^2*$B168*$F168+3*(1-$B168)*$B168^2*$G168+$B168^3*$H168</f>
        <v>0.7293744</v>
      </c>
      <c r="P168" s="4">
        <f>(1-$B168)^3*$J168+3*(1-$B168)^2*$B168*$K168+3*(1-$B168)*$B168^2*$L168+$B168^3*$M168</f>
        <v>0.6302888</v>
      </c>
      <c r="R168" s="4">
        <f>3*(1-$B168)^2*($F168-$E168)+6*(1-$B168)*$B168*($G168-$F168)+3*$B168^2*($H168-$G168)</f>
        <v>-1.0819199999999998</v>
      </c>
      <c r="S168" s="4">
        <f>3*(1-$B168)^2*($K168-$J168)+6*(1-$B168)*$B168*($L168-$K168)+3*$B168^2*($M168-$L168)</f>
        <v>-0.13283999999999996</v>
      </c>
      <c r="T168" s="2">
        <f>SQRT(R168*R168+S168*S168)</f>
        <v>1.0900446559659835</v>
      </c>
      <c r="V168" s="2">
        <f>W167</f>
        <v>203.57723554605576</v>
      </c>
      <c r="W168" s="2">
        <f>V168+(T168+T219)/2</f>
        <v>204.12225787403875</v>
      </c>
    </row>
    <row r="169" spans="1:23" ht="12.75">
      <c r="A169" s="4">
        <f>A168+1</f>
        <v>128</v>
      </c>
      <c r="B169" s="4">
        <f>A169/$C$38-C169</f>
        <v>0.56</v>
      </c>
      <c r="C169" s="4">
        <f>IF(B168=1,C168+1,C168)</f>
        <v>2</v>
      </c>
      <c r="E169" s="4">
        <f>OFFSET(A$6,$C169,0)</f>
        <v>1.8</v>
      </c>
      <c r="F169" s="4">
        <f>OFFSET(B$6,$C169,0)</f>
        <v>0.8</v>
      </c>
      <c r="G169" s="4">
        <f>OFFSET(C$6,$C169,0)</f>
        <v>0.5</v>
      </c>
      <c r="H169" s="4">
        <f>OFFSET(D$6,$C169,0)</f>
        <v>0.5</v>
      </c>
      <c r="J169" s="4">
        <f>OFFSET(F$6,$C169,0)</f>
        <v>0.8</v>
      </c>
      <c r="K169" s="4">
        <f>OFFSET(G$6,$C169,0)</f>
        <v>0.8</v>
      </c>
      <c r="L169" s="4">
        <f>OFFSET(H$6,$C169,0)</f>
        <v>0.3</v>
      </c>
      <c r="M169" s="4">
        <f>OFFSET(I$6,$C169,0)</f>
        <v>1</v>
      </c>
      <c r="O169" s="4">
        <f>(1-$B169)^3*$E169+3*(1-$B169)^2*$B169*$F169+3*(1-$B169)*$B169^2*$G169+$B169^3*$H169</f>
        <v>0.7083136</v>
      </c>
      <c r="P169" s="4">
        <f>(1-$B169)^3*$J169+3*(1-$B169)^2*$B169*$K169+3*(1-$B169)*$B169^2*$L169+$B169^3*$M169</f>
        <v>0.6281472</v>
      </c>
      <c r="R169" s="4">
        <f>3*(1-$B169)^2*($F169-$E169)+6*(1-$B169)*$B169*($G169-$F169)+3*$B169^2*($H169-$G169)</f>
        <v>-1.02432</v>
      </c>
      <c r="S169" s="4">
        <f>3*(1-$B169)^2*($K169-$J169)+6*(1-$B169)*$B169*($L169-$K169)+3*$B169^2*($M169-$L169)</f>
        <v>-0.08063999999999993</v>
      </c>
      <c r="T169" s="2">
        <f>SQRT(R169*R169+S169*S169)</f>
        <v>1.0274893050538287</v>
      </c>
      <c r="V169" s="2">
        <f>W168</f>
        <v>204.12225787403875</v>
      </c>
      <c r="W169" s="2">
        <f>V169+(T169+T220)/2</f>
        <v>204.63600252656568</v>
      </c>
    </row>
    <row r="170" spans="1:23" ht="12.75">
      <c r="A170" s="4">
        <f>A169+1</f>
        <v>129</v>
      </c>
      <c r="B170" s="4">
        <f>A170/$C$38-C170</f>
        <v>0.5800000000000001</v>
      </c>
      <c r="C170" s="4">
        <f>IF(B169=1,C169+1,C169)</f>
        <v>2</v>
      </c>
      <c r="E170" s="4">
        <f>OFFSET(A$6,$C170,0)</f>
        <v>1.8</v>
      </c>
      <c r="F170" s="4">
        <f>OFFSET(B$6,$C170,0)</f>
        <v>0.8</v>
      </c>
      <c r="G170" s="4">
        <f>OFFSET(C$6,$C170,0)</f>
        <v>0.5</v>
      </c>
      <c r="H170" s="4">
        <f>OFFSET(D$6,$C170,0)</f>
        <v>0.5</v>
      </c>
      <c r="J170" s="4">
        <f>OFFSET(F$6,$C170,0)</f>
        <v>0.8</v>
      </c>
      <c r="K170" s="4">
        <f>OFFSET(G$6,$C170,0)</f>
        <v>0.8</v>
      </c>
      <c r="L170" s="4">
        <f>OFFSET(H$6,$C170,0)</f>
        <v>0.3</v>
      </c>
      <c r="M170" s="4">
        <f>OFFSET(I$6,$C170,0)</f>
        <v>1</v>
      </c>
      <c r="O170" s="4">
        <f>(1-$B170)^3*$E170+3*(1-$B170)^2*$B170*$F170+3*(1-$B170)*$B170^2*$G170+$B170^3*$H170</f>
        <v>0.6883952</v>
      </c>
      <c r="P170" s="4">
        <f>(1-$B170)^3*$J170+3*(1-$B170)^2*$B170*$K170+3*(1-$B170)*$B170^2*$L170+$B170^3*$M170</f>
        <v>0.6270904</v>
      </c>
      <c r="R170" s="4">
        <f>3*(1-$B170)^2*($F170-$E170)+6*(1-$B170)*$B170*($G170-$F170)+3*$B170^2*($H170-$G170)</f>
        <v>-0.96768</v>
      </c>
      <c r="S170" s="4">
        <f>3*(1-$B170)^2*($K170-$J170)+6*(1-$B170)*$B170*($L170-$K170)+3*$B170^2*($M170-$L170)</f>
        <v>-0.024359999999999826</v>
      </c>
      <c r="T170" s="2">
        <f>SQRT(R170*R170+S170*S170)</f>
        <v>0.9679865660224836</v>
      </c>
      <c r="V170" s="2">
        <f>W169</f>
        <v>204.63600252656568</v>
      </c>
      <c r="W170" s="2">
        <f>V170+(T170+T221)/2</f>
        <v>205.11999580957692</v>
      </c>
    </row>
    <row r="171" spans="1:23" ht="12.75">
      <c r="A171" s="4">
        <f>A170+1</f>
        <v>130</v>
      </c>
      <c r="B171" s="4">
        <f>A171/$C$38-C171</f>
        <v>0.6000000000000001</v>
      </c>
      <c r="C171" s="4">
        <f>IF(B170=1,C170+1,C170)</f>
        <v>2</v>
      </c>
      <c r="E171" s="4">
        <f>OFFSET(A$6,$C171,0)</f>
        <v>1.8</v>
      </c>
      <c r="F171" s="4">
        <f>OFFSET(B$6,$C171,0)</f>
        <v>0.8</v>
      </c>
      <c r="G171" s="4">
        <f>OFFSET(C$6,$C171,0)</f>
        <v>0.5</v>
      </c>
      <c r="H171" s="4">
        <f>OFFSET(D$6,$C171,0)</f>
        <v>0.5</v>
      </c>
      <c r="J171" s="4">
        <f>OFFSET(F$6,$C171,0)</f>
        <v>0.8</v>
      </c>
      <c r="K171" s="4">
        <f>OFFSET(G$6,$C171,0)</f>
        <v>0.8</v>
      </c>
      <c r="L171" s="4">
        <f>OFFSET(H$6,$C171,0)</f>
        <v>0.3</v>
      </c>
      <c r="M171" s="4">
        <f>OFFSET(I$6,$C171,0)</f>
        <v>1</v>
      </c>
      <c r="O171" s="4">
        <f>(1-$B171)^3*$E171+3*(1-$B171)^2*$B171*$F171+3*(1-$B171)*$B171^2*$G171+$B171^3*$H171</f>
        <v>0.6696</v>
      </c>
      <c r="P171" s="4">
        <f>(1-$B171)^3*$J171+3*(1-$B171)^2*$B171*$K171+3*(1-$B171)*$B171^2*$L171+$B171^3*$M171</f>
        <v>0.6272</v>
      </c>
      <c r="R171" s="4">
        <f>3*(1-$B171)^2*($F171-$E171)+6*(1-$B171)*$B171*($G171-$F171)+3*$B171^2*($H171-$G171)</f>
        <v>-0.9119999999999998</v>
      </c>
      <c r="S171" s="4">
        <f>3*(1-$B171)^2*($K171-$J171)+6*(1-$B171)*$B171*($L171-$K171)+3*$B171^2*($M171-$L171)</f>
        <v>0.03600000000000014</v>
      </c>
      <c r="T171" s="2">
        <f>SQRT(R171*R171+S171*S171)</f>
        <v>0.9127102497507079</v>
      </c>
      <c r="V171" s="2">
        <f>W170</f>
        <v>205.11999580957692</v>
      </c>
      <c r="W171" s="2">
        <f>V171+(T171+T222)/2</f>
        <v>205.57635093445228</v>
      </c>
    </row>
    <row r="172" spans="1:23" ht="12.75">
      <c r="A172" s="4">
        <f>A171+1</f>
        <v>131</v>
      </c>
      <c r="B172" s="4">
        <f>A172/$C$38-C172</f>
        <v>0.6200000000000001</v>
      </c>
      <c r="C172" s="4">
        <f>IF(B171=1,C171+1,C171)</f>
        <v>2</v>
      </c>
      <c r="E172" s="4">
        <f>OFFSET(A$6,$C172,0)</f>
        <v>1.8</v>
      </c>
      <c r="F172" s="4">
        <f>OFFSET(B$6,$C172,0)</f>
        <v>0.8</v>
      </c>
      <c r="G172" s="4">
        <f>OFFSET(C$6,$C172,0)</f>
        <v>0.5</v>
      </c>
      <c r="H172" s="4">
        <f>OFFSET(D$6,$C172,0)</f>
        <v>0.5</v>
      </c>
      <c r="J172" s="4">
        <f>OFFSET(F$6,$C172,0)</f>
        <v>0.8</v>
      </c>
      <c r="K172" s="4">
        <f>OFFSET(G$6,$C172,0)</f>
        <v>0.8</v>
      </c>
      <c r="L172" s="4">
        <f>OFFSET(H$6,$C172,0)</f>
        <v>0.3</v>
      </c>
      <c r="M172" s="4">
        <f>OFFSET(I$6,$C172,0)</f>
        <v>1</v>
      </c>
      <c r="O172" s="4">
        <f>(1-$B172)^3*$E172+3*(1-$B172)^2*$B172*$F172+3*(1-$B172)*$B172^2*$G172+$B172^3*$H172</f>
        <v>0.6519088</v>
      </c>
      <c r="P172" s="4">
        <f>(1-$B172)^3*$J172+3*(1-$B172)^2*$B172*$K172+3*(1-$B172)*$B172^2*$L172+$B172^3*$M172</f>
        <v>0.6285576</v>
      </c>
      <c r="R172" s="4">
        <f>3*(1-$B172)^2*($F172-$E172)+6*(1-$B172)*$B172*($G172-$F172)+3*$B172^2*($H172-$G172)</f>
        <v>-0.8572799999999998</v>
      </c>
      <c r="S172" s="4">
        <f>3*(1-$B172)^2*($K172-$J172)+6*(1-$B172)*$B172*($L172-$K172)+3*$B172^2*($M172-$L172)</f>
        <v>0.10044000000000042</v>
      </c>
      <c r="T172" s="2">
        <f>SQRT(R172*R172+S172*S172)</f>
        <v>0.8631437840823508</v>
      </c>
      <c r="V172" s="2">
        <f>W171</f>
        <v>205.57635093445228</v>
      </c>
      <c r="W172" s="2">
        <f>V172+(T172+T223)/2</f>
        <v>206.00792282649346</v>
      </c>
    </row>
    <row r="173" spans="1:23" ht="12.75">
      <c r="A173" s="4">
        <f>A172+1</f>
        <v>132</v>
      </c>
      <c r="B173" s="4">
        <f>A173/$C$38-C173</f>
        <v>0.6400000000000001</v>
      </c>
      <c r="C173" s="4">
        <f>IF(B172=1,C172+1,C172)</f>
        <v>2</v>
      </c>
      <c r="E173" s="4">
        <f>OFFSET(A$6,$C173,0)</f>
        <v>1.8</v>
      </c>
      <c r="F173" s="4">
        <f>OFFSET(B$6,$C173,0)</f>
        <v>0.8</v>
      </c>
      <c r="G173" s="4">
        <f>OFFSET(C$6,$C173,0)</f>
        <v>0.5</v>
      </c>
      <c r="H173" s="4">
        <f>OFFSET(D$6,$C173,0)</f>
        <v>0.5</v>
      </c>
      <c r="J173" s="4">
        <f>OFFSET(F$6,$C173,0)</f>
        <v>0.8</v>
      </c>
      <c r="K173" s="4">
        <f>OFFSET(G$6,$C173,0)</f>
        <v>0.8</v>
      </c>
      <c r="L173" s="4">
        <f>OFFSET(H$6,$C173,0)</f>
        <v>0.3</v>
      </c>
      <c r="M173" s="4">
        <f>OFFSET(I$6,$C173,0)</f>
        <v>1</v>
      </c>
      <c r="O173" s="4">
        <f>(1-$B173)^3*$E173+3*(1-$B173)^2*$B173*$F173+3*(1-$B173)*$B173^2*$G173+$B173^3*$H173</f>
        <v>0.6353023999999999</v>
      </c>
      <c r="P173" s="4">
        <f>(1-$B173)^3*$J173+3*(1-$B173)^2*$B173*$K173+3*(1-$B173)*$B173^2*$L173+$B173^3*$M173</f>
        <v>0.6312448</v>
      </c>
      <c r="R173" s="4">
        <f>3*(1-$B173)^2*($F173-$E173)+6*(1-$B173)*$B173*($G173-$F173)+3*$B173^2*($H173-$G173)</f>
        <v>-0.8035199999999998</v>
      </c>
      <c r="S173" s="4">
        <f>3*(1-$B173)^2*($K173-$J173)+6*(1-$B173)*$B173*($L173-$K173)+3*$B173^2*($M173-$L173)</f>
        <v>0.16896000000000044</v>
      </c>
      <c r="T173" s="2">
        <f>SQRT(R173*R173+S173*S173)</f>
        <v>0.8210918779284081</v>
      </c>
      <c r="V173" s="2">
        <f>W172</f>
        <v>206.00792282649346</v>
      </c>
      <c r="W173" s="2">
        <f>V173+(T173+T224)/2</f>
        <v>206.41846876545765</v>
      </c>
    </row>
    <row r="174" spans="1:23" ht="12.75">
      <c r="A174" s="4">
        <f>A173+1</f>
        <v>133</v>
      </c>
      <c r="B174" s="4">
        <f>A174/$C$38-C174</f>
        <v>0.6600000000000001</v>
      </c>
      <c r="C174" s="4">
        <f>IF(B173=1,C173+1,C173)</f>
        <v>2</v>
      </c>
      <c r="E174" s="4">
        <f>OFFSET(A$6,$C174,0)</f>
        <v>1.8</v>
      </c>
      <c r="F174" s="4">
        <f>OFFSET(B$6,$C174,0)</f>
        <v>0.8</v>
      </c>
      <c r="G174" s="4">
        <f>OFFSET(C$6,$C174,0)</f>
        <v>0.5</v>
      </c>
      <c r="H174" s="4">
        <f>OFFSET(D$6,$C174,0)</f>
        <v>0.5</v>
      </c>
      <c r="J174" s="4">
        <f>OFFSET(F$6,$C174,0)</f>
        <v>0.8</v>
      </c>
      <c r="K174" s="4">
        <f>OFFSET(G$6,$C174,0)</f>
        <v>0.8</v>
      </c>
      <c r="L174" s="4">
        <f>OFFSET(H$6,$C174,0)</f>
        <v>0.3</v>
      </c>
      <c r="M174" s="4">
        <f>OFFSET(I$6,$C174,0)</f>
        <v>1</v>
      </c>
      <c r="O174" s="4">
        <f>(1-$B174)^3*$E174+3*(1-$B174)^2*$B174*$F174+3*(1-$B174)*$B174^2*$G174+$B174^3*$H174</f>
        <v>0.6197615999999999</v>
      </c>
      <c r="P174" s="4">
        <f>(1-$B174)^3*$J174+3*(1-$B174)^2*$B174*$K174+3*(1-$B174)*$B174^2*$L174+$B174^3*$M174</f>
        <v>0.6353432000000001</v>
      </c>
      <c r="R174" s="4">
        <f>3*(1-$B174)^2*($F174-$E174)+6*(1-$B174)*$B174*($G174-$F174)+3*$B174^2*($H174-$G174)</f>
        <v>-0.7507199999999996</v>
      </c>
      <c r="S174" s="4">
        <f>3*(1-$B174)^2*($K174-$J174)+6*(1-$B174)*$B174*($L174-$K174)+3*$B174^2*($M174-$L174)</f>
        <v>0.24156000000000044</v>
      </c>
      <c r="T174" s="2">
        <f>SQRT(R174*R174+S174*S174)</f>
        <v>0.7886264971455116</v>
      </c>
      <c r="V174" s="2">
        <f>W173</f>
        <v>206.41846876545765</v>
      </c>
      <c r="W174" s="2">
        <f>V174+(T174+T225)/2</f>
        <v>206.8127820140304</v>
      </c>
    </row>
    <row r="175" spans="1:23" ht="12.75">
      <c r="A175" s="4">
        <f>A174+1</f>
        <v>134</v>
      </c>
      <c r="B175" s="4">
        <f>A175/$C$38-C175</f>
        <v>0.6800000000000002</v>
      </c>
      <c r="C175" s="4">
        <f>IF(B174=1,C174+1,C174)</f>
        <v>2</v>
      </c>
      <c r="E175" s="4">
        <f>OFFSET(A$6,$C175,0)</f>
        <v>1.8</v>
      </c>
      <c r="F175" s="4">
        <f>OFFSET(B$6,$C175,0)</f>
        <v>0.8</v>
      </c>
      <c r="G175" s="4">
        <f>OFFSET(C$6,$C175,0)</f>
        <v>0.5</v>
      </c>
      <c r="H175" s="4">
        <f>OFFSET(D$6,$C175,0)</f>
        <v>0.5</v>
      </c>
      <c r="J175" s="4">
        <f>OFFSET(F$6,$C175,0)</f>
        <v>0.8</v>
      </c>
      <c r="K175" s="4">
        <f>OFFSET(G$6,$C175,0)</f>
        <v>0.8</v>
      </c>
      <c r="L175" s="4">
        <f>OFFSET(H$6,$C175,0)</f>
        <v>0.3</v>
      </c>
      <c r="M175" s="4">
        <f>OFFSET(I$6,$C175,0)</f>
        <v>1</v>
      </c>
      <c r="O175" s="4">
        <f>(1-$B175)^3*$E175+3*(1-$B175)^2*$B175*$F175+3*(1-$B175)*$B175^2*$G175+$B175^3*$H175</f>
        <v>0.6052671999999999</v>
      </c>
      <c r="P175" s="4">
        <f>(1-$B175)^3*$J175+3*(1-$B175)^2*$B175*$K175+3*(1-$B175)*$B175^2*$L175+$B175^3*$M175</f>
        <v>0.6409344000000001</v>
      </c>
      <c r="R175" s="4">
        <f>3*(1-$B175)^2*($F175-$E175)+6*(1-$B175)*$B175*($G175-$F175)+3*$B175^2*($H175-$G175)</f>
        <v>-0.6988799999999997</v>
      </c>
      <c r="S175" s="4">
        <f>3*(1-$B175)^2*($K175-$J175)+6*(1-$B175)*$B175*($L175-$K175)+3*$B175^2*($M175-$L175)</f>
        <v>0.3182400000000005</v>
      </c>
      <c r="T175" s="2">
        <f>SQRT(R175*R175+S175*S175)</f>
        <v>0.7679257464104196</v>
      </c>
      <c r="V175" s="2">
        <f>W174</f>
        <v>206.8127820140304</v>
      </c>
      <c r="W175" s="2">
        <f>V175+(T175+T226)/2</f>
        <v>207.1967448872356</v>
      </c>
    </row>
    <row r="176" spans="1:23" ht="12.75">
      <c r="A176" s="4">
        <f>A175+1</f>
        <v>135</v>
      </c>
      <c r="B176" s="4">
        <f>A176/$C$38-C176</f>
        <v>0.7000000000000002</v>
      </c>
      <c r="C176" s="4">
        <f>IF(B175=1,C175+1,C175)</f>
        <v>2</v>
      </c>
      <c r="E176" s="4">
        <f>OFFSET(A$6,$C176,0)</f>
        <v>1.8</v>
      </c>
      <c r="F176" s="4">
        <f>OFFSET(B$6,$C176,0)</f>
        <v>0.8</v>
      </c>
      <c r="G176" s="4">
        <f>OFFSET(C$6,$C176,0)</f>
        <v>0.5</v>
      </c>
      <c r="H176" s="4">
        <f>OFFSET(D$6,$C176,0)</f>
        <v>0.5</v>
      </c>
      <c r="J176" s="4">
        <f>OFFSET(F$6,$C176,0)</f>
        <v>0.8</v>
      </c>
      <c r="K176" s="4">
        <f>OFFSET(G$6,$C176,0)</f>
        <v>0.8</v>
      </c>
      <c r="L176" s="4">
        <f>OFFSET(H$6,$C176,0)</f>
        <v>0.3</v>
      </c>
      <c r="M176" s="4">
        <f>OFFSET(I$6,$C176,0)</f>
        <v>1</v>
      </c>
      <c r="O176" s="4">
        <f>(1-$B176)^3*$E176+3*(1-$B176)^2*$B176*$F176+3*(1-$B176)*$B176^2*$G176+$B176^3*$H176</f>
        <v>0.5917999999999999</v>
      </c>
      <c r="P176" s="4">
        <f>(1-$B176)^3*$J176+3*(1-$B176)^2*$B176*$K176+3*(1-$B176)*$B176^2*$L176+$B176^3*$M176</f>
        <v>0.6481000000000001</v>
      </c>
      <c r="R176" s="4">
        <f>3*(1-$B176)^2*($F176-$E176)+6*(1-$B176)*$B176*($G176-$F176)+3*$B176^2*($H176-$G176)</f>
        <v>-0.6479999999999997</v>
      </c>
      <c r="S176" s="4">
        <f>3*(1-$B176)^2*($K176-$J176)+6*(1-$B176)*$B176*($L176-$K176)+3*$B176^2*($M176-$L176)</f>
        <v>0.3990000000000008</v>
      </c>
      <c r="T176" s="2">
        <f>SQRT(R176*R176+S176*S176)</f>
        <v>0.760989487443815</v>
      </c>
      <c r="V176" s="2">
        <f>W175</f>
        <v>207.1967448872356</v>
      </c>
      <c r="W176" s="2">
        <f>V176+(T176+T227)/2</f>
        <v>207.5772396309575</v>
      </c>
    </row>
    <row r="177" spans="1:23" ht="12.75">
      <c r="A177" s="4">
        <f>A176+1</f>
        <v>136</v>
      </c>
      <c r="B177" s="4">
        <f>A177/$C$38-C177</f>
        <v>0.7200000000000002</v>
      </c>
      <c r="C177" s="4">
        <f>IF(B176=1,C176+1,C176)</f>
        <v>2</v>
      </c>
      <c r="E177" s="4">
        <f>OFFSET(A$6,$C177,0)</f>
        <v>1.8</v>
      </c>
      <c r="F177" s="4">
        <f>OFFSET(B$6,$C177,0)</f>
        <v>0.8</v>
      </c>
      <c r="G177" s="4">
        <f>OFFSET(C$6,$C177,0)</f>
        <v>0.5</v>
      </c>
      <c r="H177" s="4">
        <f>OFFSET(D$6,$C177,0)</f>
        <v>0.5</v>
      </c>
      <c r="J177" s="4">
        <f>OFFSET(F$6,$C177,0)</f>
        <v>0.8</v>
      </c>
      <c r="K177" s="4">
        <f>OFFSET(G$6,$C177,0)</f>
        <v>0.8</v>
      </c>
      <c r="L177" s="4">
        <f>OFFSET(H$6,$C177,0)</f>
        <v>0.3</v>
      </c>
      <c r="M177" s="4">
        <f>OFFSET(I$6,$C177,0)</f>
        <v>1</v>
      </c>
      <c r="O177" s="4">
        <f>(1-$B177)^3*$E177+3*(1-$B177)^2*$B177*$F177+3*(1-$B177)*$B177^2*$G177+$B177^3*$H177</f>
        <v>0.5793407999999999</v>
      </c>
      <c r="P177" s="4">
        <f>(1-$B177)^3*$J177+3*(1-$B177)^2*$B177*$K177+3*(1-$B177)*$B177^2*$L177+$B177^3*$M177</f>
        <v>0.6569216</v>
      </c>
      <c r="R177" s="4">
        <f>3*(1-$B177)^2*($F177-$E177)+6*(1-$B177)*$B177*($G177-$F177)+3*$B177^2*($H177-$G177)</f>
        <v>-0.5980799999999996</v>
      </c>
      <c r="S177" s="4">
        <f>3*(1-$B177)^2*($K177-$J177)+6*(1-$B177)*$B177*($L177-$K177)+3*$B177^2*($M177-$L177)</f>
        <v>0.48384000000000094</v>
      </c>
      <c r="T177" s="2">
        <f>SQRT(R177*R177+S177*S177)</f>
        <v>0.7692859234380937</v>
      </c>
      <c r="V177" s="2">
        <f>W176</f>
        <v>207.5772396309575</v>
      </c>
      <c r="W177" s="2">
        <f>V177+(T177+T228)/2</f>
        <v>207.96188259267655</v>
      </c>
    </row>
    <row r="178" spans="1:23" ht="12.75">
      <c r="A178" s="4">
        <f>A177+1</f>
        <v>137</v>
      </c>
      <c r="B178" s="4">
        <f>A178/$C$38-C178</f>
        <v>0.7400000000000002</v>
      </c>
      <c r="C178" s="4">
        <f>IF(B177=1,C177+1,C177)</f>
        <v>2</v>
      </c>
      <c r="E178" s="4">
        <f>OFFSET(A$6,$C178,0)</f>
        <v>1.8</v>
      </c>
      <c r="F178" s="4">
        <f>OFFSET(B$6,$C178,0)</f>
        <v>0.8</v>
      </c>
      <c r="G178" s="4">
        <f>OFFSET(C$6,$C178,0)</f>
        <v>0.5</v>
      </c>
      <c r="H178" s="4">
        <f>OFFSET(D$6,$C178,0)</f>
        <v>0.5</v>
      </c>
      <c r="J178" s="4">
        <f>OFFSET(F$6,$C178,0)</f>
        <v>0.8</v>
      </c>
      <c r="K178" s="4">
        <f>OFFSET(G$6,$C178,0)</f>
        <v>0.8</v>
      </c>
      <c r="L178" s="4">
        <f>OFFSET(H$6,$C178,0)</f>
        <v>0.3</v>
      </c>
      <c r="M178" s="4">
        <f>OFFSET(I$6,$C178,0)</f>
        <v>1</v>
      </c>
      <c r="O178" s="4">
        <f>(1-$B178)^3*$E178+3*(1-$B178)^2*$B178*$F178+3*(1-$B178)*$B178^2*$G178+$B178^3*$H178</f>
        <v>0.5678703999999999</v>
      </c>
      <c r="P178" s="4">
        <f>(1-$B178)^3*$J178+3*(1-$B178)^2*$B178*$K178+3*(1-$B178)*$B178^2*$L178+$B178^3*$M178</f>
        <v>0.6674808000000001</v>
      </c>
      <c r="R178" s="4">
        <f>3*(1-$B178)^2*($F178-$E178)+6*(1-$B178)*$B178*($G178-$F178)+3*$B178^2*($H178-$G178)</f>
        <v>-0.5491199999999996</v>
      </c>
      <c r="S178" s="4">
        <f>3*(1-$B178)^2*($K178-$J178)+6*(1-$B178)*$B178*($L178-$K178)+3*$B178^2*($M178-$L178)</f>
        <v>0.5727600000000008</v>
      </c>
      <c r="T178" s="2">
        <f>SQRT(R178*R178+S178*S178)</f>
        <v>0.7934650540509018</v>
      </c>
      <c r="V178" s="2">
        <f>W177</f>
        <v>207.96188259267655</v>
      </c>
      <c r="W178" s="2">
        <f>V178+(T178+T229)/2</f>
        <v>208.358615119702</v>
      </c>
    </row>
    <row r="179" spans="1:23" ht="12.75">
      <c r="A179" s="4">
        <f>A178+1</f>
        <v>138</v>
      </c>
      <c r="B179" s="4">
        <f>A179/$C$38-C179</f>
        <v>0.7599999999999998</v>
      </c>
      <c r="C179" s="4">
        <f>IF(B178=1,C178+1,C178)</f>
        <v>2</v>
      </c>
      <c r="E179" s="4">
        <f>OFFSET(A$6,$C179,0)</f>
        <v>1.8</v>
      </c>
      <c r="F179" s="4">
        <f>OFFSET(B$6,$C179,0)</f>
        <v>0.8</v>
      </c>
      <c r="G179" s="4">
        <f>OFFSET(C$6,$C179,0)</f>
        <v>0.5</v>
      </c>
      <c r="H179" s="4">
        <f>OFFSET(D$6,$C179,0)</f>
        <v>0.5</v>
      </c>
      <c r="J179" s="4">
        <f>OFFSET(F$6,$C179,0)</f>
        <v>0.8</v>
      </c>
      <c r="K179" s="4">
        <f>OFFSET(G$6,$C179,0)</f>
        <v>0.8</v>
      </c>
      <c r="L179" s="4">
        <f>OFFSET(H$6,$C179,0)</f>
        <v>0.3</v>
      </c>
      <c r="M179" s="4">
        <f>OFFSET(I$6,$C179,0)</f>
        <v>1</v>
      </c>
      <c r="O179" s="4">
        <f>(1-$B179)^3*$E179+3*(1-$B179)^2*$B179*$F179+3*(1-$B179)*$B179^2*$G179+$B179^3*$H179</f>
        <v>0.5573696000000001</v>
      </c>
      <c r="P179" s="4">
        <f>(1-$B179)^3*$J179+3*(1-$B179)^2*$B179*$K179+3*(1-$B179)*$B179^2*$L179+$B179^3*$M179</f>
        <v>0.6798591999999999</v>
      </c>
      <c r="R179" s="4">
        <f>3*(1-$B179)^2*($F179-$E179)+6*(1-$B179)*$B179*($G179-$F179)+3*$B179^2*($H179-$G179)</f>
        <v>-0.5011200000000006</v>
      </c>
      <c r="S179" s="4">
        <f>3*(1-$B179)^2*($K179-$J179)+6*(1-$B179)*$B179*($L179-$K179)+3*$B179^2*($M179-$L179)</f>
        <v>0.6657599999999988</v>
      </c>
      <c r="T179" s="2">
        <f>SQRT(R179*R179+S179*S179)</f>
        <v>0.8332812442387018</v>
      </c>
      <c r="V179" s="2">
        <f>W178</f>
        <v>208.358615119702</v>
      </c>
      <c r="W179" s="2">
        <f>V179+(T179+T230)/2</f>
        <v>208.77525574182135</v>
      </c>
    </row>
    <row r="180" spans="1:23" ht="12.75">
      <c r="A180" s="4">
        <f>A179+1</f>
        <v>139</v>
      </c>
      <c r="B180" s="4">
        <f>A180/$C$38-C180</f>
        <v>0.7799999999999998</v>
      </c>
      <c r="C180" s="4">
        <f>IF(B179=1,C179+1,C179)</f>
        <v>2</v>
      </c>
      <c r="E180" s="4">
        <f>OFFSET(A$6,$C180,0)</f>
        <v>1.8</v>
      </c>
      <c r="F180" s="4">
        <f>OFFSET(B$6,$C180,0)</f>
        <v>0.8</v>
      </c>
      <c r="G180" s="4">
        <f>OFFSET(C$6,$C180,0)</f>
        <v>0.5</v>
      </c>
      <c r="H180" s="4">
        <f>OFFSET(D$6,$C180,0)</f>
        <v>0.5</v>
      </c>
      <c r="J180" s="4">
        <f>OFFSET(F$6,$C180,0)</f>
        <v>0.8</v>
      </c>
      <c r="K180" s="4">
        <f>OFFSET(G$6,$C180,0)</f>
        <v>0.8</v>
      </c>
      <c r="L180" s="4">
        <f>OFFSET(H$6,$C180,0)</f>
        <v>0.3</v>
      </c>
      <c r="M180" s="4">
        <f>OFFSET(I$6,$C180,0)</f>
        <v>1</v>
      </c>
      <c r="O180" s="4">
        <f>(1-$B180)^3*$E180+3*(1-$B180)^2*$B180*$F180+3*(1-$B180)*$B180^2*$G180+$B180^3*$H180</f>
        <v>0.5478192000000002</v>
      </c>
      <c r="P180" s="4">
        <f>(1-$B180)^3*$J180+3*(1-$B180)^2*$B180*$K180+3*(1-$B180)*$B180^2*$L180+$B180^3*$M180</f>
        <v>0.6941383999999999</v>
      </c>
      <c r="R180" s="4">
        <f>3*(1-$B180)^2*($F180-$E180)+6*(1-$B180)*$B180*($G180-$F180)+3*$B180^2*($H180-$G180)</f>
        <v>-0.45408000000000054</v>
      </c>
      <c r="S180" s="4">
        <f>3*(1-$B180)^2*($K180-$J180)+6*(1-$B180)*$B180*($L180-$K180)+3*$B180^2*($M180-$L180)</f>
        <v>0.7628399999999991</v>
      </c>
      <c r="T180" s="2">
        <f>SQRT(R180*R180+S180*S180)</f>
        <v>0.8877575750169632</v>
      </c>
      <c r="V180" s="2">
        <f>W179</f>
        <v>208.77525574182135</v>
      </c>
      <c r="W180" s="2">
        <f>V180+(T180+T231)/2</f>
        <v>209.21913452932984</v>
      </c>
    </row>
    <row r="181" spans="1:23" ht="12.75">
      <c r="A181" s="4">
        <f>A180+1</f>
        <v>140</v>
      </c>
      <c r="B181" s="4">
        <f>A181/$C$38-C181</f>
        <v>0.7999999999999998</v>
      </c>
      <c r="C181" s="4">
        <f>IF(B180=1,C180+1,C180)</f>
        <v>2</v>
      </c>
      <c r="E181" s="4">
        <f>OFFSET(A$6,$C181,0)</f>
        <v>1.8</v>
      </c>
      <c r="F181" s="4">
        <f>OFFSET(B$6,$C181,0)</f>
        <v>0.8</v>
      </c>
      <c r="G181" s="4">
        <f>OFFSET(C$6,$C181,0)</f>
        <v>0.5</v>
      </c>
      <c r="H181" s="4">
        <f>OFFSET(D$6,$C181,0)</f>
        <v>0.5</v>
      </c>
      <c r="J181" s="4">
        <f>OFFSET(F$6,$C181,0)</f>
        <v>0.8</v>
      </c>
      <c r="K181" s="4">
        <f>OFFSET(G$6,$C181,0)</f>
        <v>0.8</v>
      </c>
      <c r="L181" s="4">
        <f>OFFSET(H$6,$C181,0)</f>
        <v>0.3</v>
      </c>
      <c r="M181" s="4">
        <f>OFFSET(I$6,$C181,0)</f>
        <v>1</v>
      </c>
      <c r="O181" s="4">
        <f>(1-$B181)^3*$E181+3*(1-$B181)^2*$B181*$F181+3*(1-$B181)*$B181^2*$G181+$B181^3*$H181</f>
        <v>0.5392000000000001</v>
      </c>
      <c r="P181" s="4">
        <f>(1-$B181)^3*$J181+3*(1-$B181)^2*$B181*$K181+3*(1-$B181)*$B181^2*$L181+$B181^3*$M181</f>
        <v>0.7103999999999999</v>
      </c>
      <c r="R181" s="4">
        <f>3*(1-$B181)^2*($F181-$E181)+6*(1-$B181)*$B181*($G181-$F181)+3*$B181^2*($H181-$G181)</f>
        <v>-0.4080000000000005</v>
      </c>
      <c r="S181" s="4">
        <f>3*(1-$B181)^2*($K181-$J181)+6*(1-$B181)*$B181*($L181-$K181)+3*$B181^2*($M181-$L181)</f>
        <v>0.8639999999999989</v>
      </c>
      <c r="T181" s="2">
        <f>SQRT(R181*R181+S181*S181)</f>
        <v>0.9554894033949296</v>
      </c>
      <c r="V181" s="2">
        <f>W180</f>
        <v>209.21913452932984</v>
      </c>
      <c r="W181" s="2">
        <f>V181+(T181+T232)/2</f>
        <v>209.6968792310273</v>
      </c>
    </row>
    <row r="182" spans="1:23" ht="12.75">
      <c r="A182" s="4">
        <f>A181+1</f>
        <v>141</v>
      </c>
      <c r="B182" s="4">
        <f>A182/$C$38-C182</f>
        <v>0.8199999999999998</v>
      </c>
      <c r="C182" s="4">
        <f>IF(B181=1,C181+1,C181)</f>
        <v>2</v>
      </c>
      <c r="E182" s="4">
        <f>OFFSET(A$6,$C182,0)</f>
        <v>1.8</v>
      </c>
      <c r="F182" s="4">
        <f>OFFSET(B$6,$C182,0)</f>
        <v>0.8</v>
      </c>
      <c r="G182" s="4">
        <f>OFFSET(C$6,$C182,0)</f>
        <v>0.5</v>
      </c>
      <c r="H182" s="4">
        <f>OFFSET(D$6,$C182,0)</f>
        <v>0.5</v>
      </c>
      <c r="J182" s="4">
        <f>OFFSET(F$6,$C182,0)</f>
        <v>0.8</v>
      </c>
      <c r="K182" s="4">
        <f>OFFSET(G$6,$C182,0)</f>
        <v>0.8</v>
      </c>
      <c r="L182" s="4">
        <f>OFFSET(H$6,$C182,0)</f>
        <v>0.3</v>
      </c>
      <c r="M182" s="4">
        <f>OFFSET(I$6,$C182,0)</f>
        <v>1</v>
      </c>
      <c r="O182" s="4">
        <f>(1-$B182)^3*$E182+3*(1-$B182)^2*$B182*$F182+3*(1-$B182)*$B182^2*$G182+$B182^3*$H182</f>
        <v>0.5314928000000001</v>
      </c>
      <c r="P182" s="4">
        <f>(1-$B182)^3*$J182+3*(1-$B182)^2*$B182*$K182+3*(1-$B182)*$B182^2*$L182+$B182^3*$M182</f>
        <v>0.7287255999999998</v>
      </c>
      <c r="R182" s="4">
        <f>3*(1-$B182)^2*($F182-$E182)+6*(1-$B182)*$B182*($G182-$F182)+3*$B182^2*($H182-$G182)</f>
        <v>-0.3628800000000004</v>
      </c>
      <c r="S182" s="4">
        <f>3*(1-$B182)^2*($K182-$J182)+6*(1-$B182)*$B182*($L182-$K182)+3*$B182^2*($M182-$L182)</f>
        <v>0.9692399999999992</v>
      </c>
      <c r="T182" s="2">
        <f>SQRT(R182*R182+S182*S182)</f>
        <v>1.0349435115019558</v>
      </c>
      <c r="V182" s="2">
        <f>W181</f>
        <v>209.6968792310273</v>
      </c>
      <c r="W182" s="2">
        <f>V182+(T182+T233)/2</f>
        <v>210.2143509867783</v>
      </c>
    </row>
    <row r="183" spans="1:23" ht="12.75">
      <c r="A183" s="4">
        <f>A182+1</f>
        <v>142</v>
      </c>
      <c r="B183" s="4">
        <f>A183/$C$38-C183</f>
        <v>0.8399999999999999</v>
      </c>
      <c r="C183" s="4">
        <f>IF(B182=1,C182+1,C182)</f>
        <v>2</v>
      </c>
      <c r="E183" s="4">
        <f>OFFSET(A$6,$C183,0)</f>
        <v>1.8</v>
      </c>
      <c r="F183" s="4">
        <f>OFFSET(B$6,$C183,0)</f>
        <v>0.8</v>
      </c>
      <c r="G183" s="4">
        <f>OFFSET(C$6,$C183,0)</f>
        <v>0.5</v>
      </c>
      <c r="H183" s="4">
        <f>OFFSET(D$6,$C183,0)</f>
        <v>0.5</v>
      </c>
      <c r="J183" s="4">
        <f>OFFSET(F$6,$C183,0)</f>
        <v>0.8</v>
      </c>
      <c r="K183" s="4">
        <f>OFFSET(G$6,$C183,0)</f>
        <v>0.8</v>
      </c>
      <c r="L183" s="4">
        <f>OFFSET(H$6,$C183,0)</f>
        <v>0.3</v>
      </c>
      <c r="M183" s="4">
        <f>OFFSET(I$6,$C183,0)</f>
        <v>1</v>
      </c>
      <c r="O183" s="4">
        <f>(1-$B183)^3*$E183+3*(1-$B183)^2*$B183*$F183+3*(1-$B183)*$B183^2*$G183+$B183^3*$H183</f>
        <v>0.5246784</v>
      </c>
      <c r="P183" s="4">
        <f>(1-$B183)^3*$J183+3*(1-$B183)^2*$B183*$K183+3*(1-$B183)*$B183^2*$L183+$B183^3*$M183</f>
        <v>0.7491967999999998</v>
      </c>
      <c r="R183" s="4">
        <f>3*(1-$B183)^2*($F183-$E183)+6*(1-$B183)*$B183*($G183-$F183)+3*$B183^2*($H183-$G183)</f>
        <v>-0.31872000000000034</v>
      </c>
      <c r="S183" s="4">
        <f>3*(1-$B183)^2*($K183-$J183)+6*(1-$B183)*$B183*($L183-$K183)+3*$B183^2*($M183-$L183)</f>
        <v>1.0785599999999993</v>
      </c>
      <c r="T183" s="2">
        <f>SQRT(R183*R183+S183*S183)</f>
        <v>1.1246662224855866</v>
      </c>
      <c r="V183" s="2">
        <f>W182</f>
        <v>210.2143509867783</v>
      </c>
      <c r="W183" s="2">
        <f>V183+(T183+T234)/2</f>
        <v>210.7766840980211</v>
      </c>
    </row>
    <row r="184" spans="1:23" ht="12.75">
      <c r="A184" s="4">
        <f>A183+1</f>
        <v>143</v>
      </c>
      <c r="B184" s="4">
        <f>A184/$C$38-C184</f>
        <v>0.8599999999999999</v>
      </c>
      <c r="C184" s="4">
        <f>IF(B183=1,C183+1,C183)</f>
        <v>2</v>
      </c>
      <c r="E184" s="4">
        <f>OFFSET(A$6,$C184,0)</f>
        <v>1.8</v>
      </c>
      <c r="F184" s="4">
        <f>OFFSET(B$6,$C184,0)</f>
        <v>0.8</v>
      </c>
      <c r="G184" s="4">
        <f>OFFSET(C$6,$C184,0)</f>
        <v>0.5</v>
      </c>
      <c r="H184" s="4">
        <f>OFFSET(D$6,$C184,0)</f>
        <v>0.5</v>
      </c>
      <c r="J184" s="4">
        <f>OFFSET(F$6,$C184,0)</f>
        <v>0.8</v>
      </c>
      <c r="K184" s="4">
        <f>OFFSET(G$6,$C184,0)</f>
        <v>0.8</v>
      </c>
      <c r="L184" s="4">
        <f>OFFSET(H$6,$C184,0)</f>
        <v>0.3</v>
      </c>
      <c r="M184" s="4">
        <f>OFFSET(I$6,$C184,0)</f>
        <v>1</v>
      </c>
      <c r="O184" s="4">
        <f>(1-$B184)^3*$E184+3*(1-$B184)^2*$B184*$F184+3*(1-$B184)*$B184^2*$G184+$B184^3*$H184</f>
        <v>0.5187376</v>
      </c>
      <c r="P184" s="4">
        <f>(1-$B184)^3*$J184+3*(1-$B184)^2*$B184*$K184+3*(1-$B184)*$B184^2*$L184+$B184^3*$M184</f>
        <v>0.7718951999999999</v>
      </c>
      <c r="R184" s="4">
        <f>3*(1-$B184)^2*($F184-$E184)+6*(1-$B184)*$B184*($G184-$F184)+3*$B184^2*($H184-$G184)</f>
        <v>-0.2755200000000003</v>
      </c>
      <c r="S184" s="4">
        <f>3*(1-$B184)^2*($K184-$J184)+6*(1-$B184)*$B184*($L184-$K184)+3*$B184^2*($M184-$L184)</f>
        <v>1.1919599999999992</v>
      </c>
      <c r="T184" s="2">
        <f>SQRT(R184*R184+S184*S184)</f>
        <v>1.223388700291121</v>
      </c>
      <c r="V184" s="2">
        <f>W183</f>
        <v>210.7766840980211</v>
      </c>
      <c r="W184" s="2">
        <f>V184+(T184+T235)/2</f>
        <v>211.38837844816666</v>
      </c>
    </row>
    <row r="185" spans="1:23" ht="12.75">
      <c r="A185" s="4">
        <f>A184+1</f>
        <v>144</v>
      </c>
      <c r="B185" s="4">
        <f>A185/$C$38-C185</f>
        <v>0.8799999999999999</v>
      </c>
      <c r="C185" s="4">
        <f>IF(B184=1,C184+1,C184)</f>
        <v>2</v>
      </c>
      <c r="E185" s="4">
        <f>OFFSET(A$6,$C185,0)</f>
        <v>1.8</v>
      </c>
      <c r="F185" s="4">
        <f>OFFSET(B$6,$C185,0)</f>
        <v>0.8</v>
      </c>
      <c r="G185" s="4">
        <f>OFFSET(C$6,$C185,0)</f>
        <v>0.5</v>
      </c>
      <c r="H185" s="4">
        <f>OFFSET(D$6,$C185,0)</f>
        <v>0.5</v>
      </c>
      <c r="J185" s="4">
        <f>OFFSET(F$6,$C185,0)</f>
        <v>0.8</v>
      </c>
      <c r="K185" s="4">
        <f>OFFSET(G$6,$C185,0)</f>
        <v>0.8</v>
      </c>
      <c r="L185" s="4">
        <f>OFFSET(H$6,$C185,0)</f>
        <v>0.3</v>
      </c>
      <c r="M185" s="4">
        <f>OFFSET(I$6,$C185,0)</f>
        <v>1</v>
      </c>
      <c r="O185" s="4">
        <f>(1-$B185)^3*$E185+3*(1-$B185)^2*$B185*$F185+3*(1-$B185)*$B185^2*$G185+$B185^3*$H185</f>
        <v>0.5136512</v>
      </c>
      <c r="P185" s="4">
        <f>(1-$B185)^3*$J185+3*(1-$B185)^2*$B185*$K185+3*(1-$B185)*$B185^2*$L185+$B185^3*$M185</f>
        <v>0.7969023999999999</v>
      </c>
      <c r="R185" s="4">
        <f>3*(1-$B185)^2*($F185-$E185)+6*(1-$B185)*$B185*($G185-$F185)+3*$B185^2*($H185-$G185)</f>
        <v>-0.23328000000000024</v>
      </c>
      <c r="S185" s="4">
        <f>3*(1-$B185)^2*($K185-$J185)+6*(1-$B185)*$B185*($L185-$K185)+3*$B185^2*($M185-$L185)</f>
        <v>1.3094399999999993</v>
      </c>
      <c r="T185" s="2">
        <f>SQRT(R185*R185+S185*S185)</f>
        <v>1.3300573942503378</v>
      </c>
      <c r="V185" s="2">
        <f>W184</f>
        <v>211.38837844816666</v>
      </c>
      <c r="W185" s="2">
        <f>V185+(T185+T236)/2</f>
        <v>212.05340714529183</v>
      </c>
    </row>
    <row r="186" spans="1:23" ht="12.75">
      <c r="A186" s="4">
        <f>A185+1</f>
        <v>145</v>
      </c>
      <c r="B186" s="4">
        <f>A186/$C$38-C186</f>
        <v>0.8999999999999999</v>
      </c>
      <c r="C186" s="4">
        <f>IF(B185=1,C185+1,C185)</f>
        <v>2</v>
      </c>
      <c r="E186" s="4">
        <f>OFFSET(A$6,$C186,0)</f>
        <v>1.8</v>
      </c>
      <c r="F186" s="4">
        <f>OFFSET(B$6,$C186,0)</f>
        <v>0.8</v>
      </c>
      <c r="G186" s="4">
        <f>OFFSET(C$6,$C186,0)</f>
        <v>0.5</v>
      </c>
      <c r="H186" s="4">
        <f>OFFSET(D$6,$C186,0)</f>
        <v>0.5</v>
      </c>
      <c r="J186" s="4">
        <f>OFFSET(F$6,$C186,0)</f>
        <v>0.8</v>
      </c>
      <c r="K186" s="4">
        <f>OFFSET(G$6,$C186,0)</f>
        <v>0.8</v>
      </c>
      <c r="L186" s="4">
        <f>OFFSET(H$6,$C186,0)</f>
        <v>0.3</v>
      </c>
      <c r="M186" s="4">
        <f>OFFSET(I$6,$C186,0)</f>
        <v>1</v>
      </c>
      <c r="O186" s="4">
        <f>(1-$B186)^3*$E186+3*(1-$B186)^2*$B186*$F186+3*(1-$B186)*$B186^2*$G186+$B186^3*$H186</f>
        <v>0.5094</v>
      </c>
      <c r="P186" s="4">
        <f>(1-$B186)^3*$J186+3*(1-$B186)^2*$B186*$K186+3*(1-$B186)*$B186^2*$L186+$B186^3*$M186</f>
        <v>0.8242999999999998</v>
      </c>
      <c r="R186" s="4">
        <f>3*(1-$B186)^2*($F186-$E186)+6*(1-$B186)*$B186*($G186-$F186)+3*$B186^2*($H186-$G186)</f>
        <v>-0.19200000000000023</v>
      </c>
      <c r="S186" s="4">
        <f>3*(1-$B186)^2*($K186-$J186)+6*(1-$B186)*$B186*($L186-$K186)+3*$B186^2*($M186-$L186)</f>
        <v>1.4309999999999994</v>
      </c>
      <c r="T186" s="2">
        <f>SQRT(R186*R186+S186*S186)</f>
        <v>1.443823050099976</v>
      </c>
      <c r="V186" s="2">
        <f>W185</f>
        <v>212.05340714529183</v>
      </c>
      <c r="W186" s="2">
        <f>V186+(T186+T237)/2</f>
        <v>212.77531867034182</v>
      </c>
    </row>
    <row r="187" spans="1:23" ht="12.75">
      <c r="A187" s="4">
        <f>A186+1</f>
        <v>146</v>
      </c>
      <c r="B187" s="4">
        <f>A187/$C$38-C187</f>
        <v>0.9199999999999999</v>
      </c>
      <c r="C187" s="4">
        <f>IF(B186=1,C186+1,C186)</f>
        <v>2</v>
      </c>
      <c r="E187" s="4">
        <f>OFFSET(A$6,$C187,0)</f>
        <v>1.8</v>
      </c>
      <c r="F187" s="4">
        <f>OFFSET(B$6,$C187,0)</f>
        <v>0.8</v>
      </c>
      <c r="G187" s="4">
        <f>OFFSET(C$6,$C187,0)</f>
        <v>0.5</v>
      </c>
      <c r="H187" s="4">
        <f>OFFSET(D$6,$C187,0)</f>
        <v>0.5</v>
      </c>
      <c r="J187" s="4">
        <f>OFFSET(F$6,$C187,0)</f>
        <v>0.8</v>
      </c>
      <c r="K187" s="4">
        <f>OFFSET(G$6,$C187,0)</f>
        <v>0.8</v>
      </c>
      <c r="L187" s="4">
        <f>OFFSET(H$6,$C187,0)</f>
        <v>0.3</v>
      </c>
      <c r="M187" s="4">
        <f>OFFSET(I$6,$C187,0)</f>
        <v>1</v>
      </c>
      <c r="O187" s="4">
        <f>(1-$B187)^3*$E187+3*(1-$B187)^2*$B187*$F187+3*(1-$B187)*$B187^2*$G187+$B187^3*$H187</f>
        <v>0.5059648</v>
      </c>
      <c r="P187" s="4">
        <f>(1-$B187)^3*$J187+3*(1-$B187)^2*$B187*$K187+3*(1-$B187)*$B187^2*$L187+$B187^3*$M187</f>
        <v>0.8541695999999999</v>
      </c>
      <c r="R187" s="4">
        <f>3*(1-$B187)^2*($F187-$E187)+6*(1-$B187)*$B187*($G187-$F187)+3*$B187^2*($H187-$G187)</f>
        <v>-0.15168000000000015</v>
      </c>
      <c r="S187" s="4">
        <f>3*(1-$B187)^2*($K187-$J187)+6*(1-$B187)*$B187*($L187-$K187)+3*$B187^2*($M187-$L187)</f>
        <v>1.5566399999999991</v>
      </c>
      <c r="T187" s="2">
        <f>SQRT(R187*R187+S187*S187)</f>
        <v>1.564012439848225</v>
      </c>
      <c r="V187" s="2">
        <f>W186</f>
        <v>212.77531867034182</v>
      </c>
      <c r="W187" s="2">
        <f>V187+(T187+T238)/2</f>
        <v>213.55732489026593</v>
      </c>
    </row>
    <row r="188" spans="1:23" ht="12.75">
      <c r="A188" s="4">
        <f>A187+1</f>
        <v>147</v>
      </c>
      <c r="B188" s="4">
        <f>A188/$C$38-C188</f>
        <v>0.94</v>
      </c>
      <c r="C188" s="4">
        <f>IF(B187=1,C187+1,C187)</f>
        <v>2</v>
      </c>
      <c r="E188" s="4">
        <f>OFFSET(A$6,$C188,0)</f>
        <v>1.8</v>
      </c>
      <c r="F188" s="4">
        <f>OFFSET(B$6,$C188,0)</f>
        <v>0.8</v>
      </c>
      <c r="G188" s="4">
        <f>OFFSET(C$6,$C188,0)</f>
        <v>0.5</v>
      </c>
      <c r="H188" s="4">
        <f>OFFSET(D$6,$C188,0)</f>
        <v>0.5</v>
      </c>
      <c r="J188" s="4">
        <f>OFFSET(F$6,$C188,0)</f>
        <v>0.8</v>
      </c>
      <c r="K188" s="4">
        <f>OFFSET(G$6,$C188,0)</f>
        <v>0.8</v>
      </c>
      <c r="L188" s="4">
        <f>OFFSET(H$6,$C188,0)</f>
        <v>0.3</v>
      </c>
      <c r="M188" s="4">
        <f>OFFSET(I$6,$C188,0)</f>
        <v>1</v>
      </c>
      <c r="O188" s="4">
        <f>(1-$B188)^3*$E188+3*(1-$B188)^2*$B188*$F188+3*(1-$B188)*$B188^2*$G188+$B188^3*$H188</f>
        <v>0.5033264000000001</v>
      </c>
      <c r="P188" s="4">
        <f>(1-$B188)^3*$J188+3*(1-$B188)^2*$B188*$K188+3*(1-$B188)*$B188^2*$L188+$B188^3*$M188</f>
        <v>0.8865928</v>
      </c>
      <c r="R188" s="4">
        <f>3*(1-$B188)^2*($F188-$E188)+6*(1-$B188)*$B188*($G188-$F188)+3*$B188^2*($H188-$G188)</f>
        <v>-0.11232000000000011</v>
      </c>
      <c r="S188" s="4">
        <f>3*(1-$B188)^2*($K188-$J188)+6*(1-$B188)*$B188*($L188-$K188)+3*$B188^2*($M188-$L188)</f>
        <v>1.6863599999999996</v>
      </c>
      <c r="T188" s="2">
        <f>SQRT(R188*R188+S188*S188)</f>
        <v>1.69009639725076</v>
      </c>
      <c r="V188" s="2">
        <f>W187</f>
        <v>213.55732489026593</v>
      </c>
      <c r="W188" s="2">
        <f>V188+(T188+T239)/2</f>
        <v>214.40237308889132</v>
      </c>
    </row>
    <row r="189" spans="1:23" ht="12.75">
      <c r="A189" s="4">
        <f>A188+1</f>
        <v>148</v>
      </c>
      <c r="B189" s="4">
        <f>A189/$C$38-C189</f>
        <v>0.96</v>
      </c>
      <c r="C189" s="4">
        <f>IF(B188=1,C188+1,C188)</f>
        <v>2</v>
      </c>
      <c r="E189" s="4">
        <f>OFFSET(A$6,$C189,0)</f>
        <v>1.8</v>
      </c>
      <c r="F189" s="4">
        <f>OFFSET(B$6,$C189,0)</f>
        <v>0.8</v>
      </c>
      <c r="G189" s="4">
        <f>OFFSET(C$6,$C189,0)</f>
        <v>0.5</v>
      </c>
      <c r="H189" s="4">
        <f>OFFSET(D$6,$C189,0)</f>
        <v>0.5</v>
      </c>
      <c r="J189" s="4">
        <f>OFFSET(F$6,$C189,0)</f>
        <v>0.8</v>
      </c>
      <c r="K189" s="4">
        <f>OFFSET(G$6,$C189,0)</f>
        <v>0.8</v>
      </c>
      <c r="L189" s="4">
        <f>OFFSET(H$6,$C189,0)</f>
        <v>0.3</v>
      </c>
      <c r="M189" s="4">
        <f>OFFSET(I$6,$C189,0)</f>
        <v>1</v>
      </c>
      <c r="O189" s="4">
        <f>(1-$B189)^3*$E189+3*(1-$B189)^2*$B189*$F189+3*(1-$B189)*$B189^2*$G189+$B189^3*$H189</f>
        <v>0.5014656</v>
      </c>
      <c r="P189" s="4">
        <f>(1-$B189)^3*$J189+3*(1-$B189)^2*$B189*$K189+3*(1-$B189)*$B189^2*$L189+$B189^3*$M189</f>
        <v>0.9216511999999999</v>
      </c>
      <c r="R189" s="4">
        <f>3*(1-$B189)^2*($F189-$E189)+6*(1-$B189)*$B189*($G189-$F189)+3*$B189^2*($H189-$G189)</f>
        <v>-0.07392000000000008</v>
      </c>
      <c r="S189" s="4">
        <f>3*(1-$B189)^2*($K189-$J189)+6*(1-$B189)*$B189*($L189-$K189)+3*$B189^2*($M189-$L189)</f>
        <v>1.8201599999999998</v>
      </c>
      <c r="T189" s="2">
        <f>SQRT(R189*R189+S189*S189)</f>
        <v>1.8216603942557457</v>
      </c>
      <c r="V189" s="2">
        <f>W188</f>
        <v>214.40237308889132</v>
      </c>
      <c r="W189" s="2">
        <f>V189+(T189+T240)/2</f>
        <v>215.3132032860192</v>
      </c>
    </row>
    <row r="190" spans="1:23" ht="12.75">
      <c r="A190" s="4">
        <f>A189+1</f>
        <v>149</v>
      </c>
      <c r="B190" s="4">
        <f>A190/$C$38-C190</f>
        <v>0.98</v>
      </c>
      <c r="C190" s="4">
        <f>IF(B189=1,C189+1,C189)</f>
        <v>2</v>
      </c>
      <c r="E190" s="4">
        <f>OFFSET(A$6,$C190,0)</f>
        <v>1.8</v>
      </c>
      <c r="F190" s="4">
        <f>OFFSET(B$6,$C190,0)</f>
        <v>0.8</v>
      </c>
      <c r="G190" s="4">
        <f>OFFSET(C$6,$C190,0)</f>
        <v>0.5</v>
      </c>
      <c r="H190" s="4">
        <f>OFFSET(D$6,$C190,0)</f>
        <v>0.5</v>
      </c>
      <c r="J190" s="4">
        <f>OFFSET(F$6,$C190,0)</f>
        <v>0.8</v>
      </c>
      <c r="K190" s="4">
        <f>OFFSET(G$6,$C190,0)</f>
        <v>0.8</v>
      </c>
      <c r="L190" s="4">
        <f>OFFSET(H$6,$C190,0)</f>
        <v>0.3</v>
      </c>
      <c r="M190" s="4">
        <f>OFFSET(I$6,$C190,0)</f>
        <v>1</v>
      </c>
      <c r="O190" s="4">
        <f>(1-$B190)^3*$E190+3*(1-$B190)^2*$B190*$F190+3*(1-$B190)*$B190^2*$G190+$B190^3*$H190</f>
        <v>0.5003632</v>
      </c>
      <c r="P190" s="4">
        <f>(1-$B190)^3*$J190+3*(1-$B190)^2*$B190*$K190+3*(1-$B190)*$B190^2*$L190+$B190^3*$M190</f>
        <v>0.9594263999999999</v>
      </c>
      <c r="R190" s="4">
        <f>3*(1-$B190)^2*($F190-$E190)+6*(1-$B190)*$B190*($G190-$F190)+3*$B190^2*($H190-$G190)</f>
        <v>-0.03648000000000004</v>
      </c>
      <c r="S190" s="4">
        <f>3*(1-$B190)^2*($K190-$J190)+6*(1-$B190)*$B190*($L190-$K190)+3*$B190^2*($M190-$L190)</f>
        <v>1.9580399999999998</v>
      </c>
      <c r="T190" s="2">
        <f>SQRT(R190*R190+S190*S190)</f>
        <v>1.9583797976899167</v>
      </c>
      <c r="V190" s="2">
        <f>W189</f>
        <v>215.3132032860192</v>
      </c>
      <c r="W190" s="2">
        <f>V190+(T190+T241)/2</f>
        <v>216.29239318486415</v>
      </c>
    </row>
    <row r="191" spans="1:23" ht="13.5">
      <c r="A191" s="4">
        <f>A190+1</f>
        <v>150</v>
      </c>
      <c r="B191" s="4">
        <f>A191/$C$38-C191</f>
        <v>1</v>
      </c>
      <c r="C191" s="4">
        <f>IF(B190=1,C190+1,C190)</f>
        <v>2</v>
      </c>
      <c r="E191" s="4">
        <f>OFFSET(A$6,$C191,0)</f>
        <v>1.8</v>
      </c>
      <c r="F191" s="4">
        <f>OFFSET(B$6,$C191,0)</f>
        <v>0.8</v>
      </c>
      <c r="G191" s="4">
        <f>OFFSET(C$6,$C191,0)</f>
        <v>0.5</v>
      </c>
      <c r="H191" s="4">
        <f>OFFSET(D$6,$C191,0)</f>
        <v>0.5</v>
      </c>
      <c r="J191" s="4">
        <f>OFFSET(F$6,$C191,0)</f>
        <v>0.8</v>
      </c>
      <c r="K191" s="4">
        <f>OFFSET(G$6,$C191,0)</f>
        <v>0.8</v>
      </c>
      <c r="L191" s="4">
        <f>OFFSET(H$6,$C191,0)</f>
        <v>0.3</v>
      </c>
      <c r="M191" s="4">
        <f>OFFSET(I$6,$C191,0)</f>
        <v>1</v>
      </c>
      <c r="O191" s="4">
        <f>(1-$B191)^3*$E191+3*(1-$B191)^2*$B191*$F191+3*(1-$B191)*$B191^2*$G191+$B191^3*$H191</f>
        <v>0.5</v>
      </c>
      <c r="P191" s="4">
        <f>(1-$B191)^3*$J191+3*(1-$B191)^2*$B191*$K191+3*(1-$B191)*$B191^2*$L191+$B191^3*$M191</f>
        <v>1</v>
      </c>
      <c r="R191" s="4">
        <f>3*(1-$B191)^2*($F191-$E191)+6*(1-$B191)*$B191*($G191-$F191)+3*$B191^2*($H191-$G191)</f>
        <v>0</v>
      </c>
      <c r="S191" s="4">
        <f>3*(1-$B191)^2*($K191-$J191)+6*(1-$B191)*$B191*($L191-$K191)+3*$B191^2*($M191-$L191)</f>
        <v>2.0999999999999996</v>
      </c>
      <c r="T191" s="2">
        <f>SQRT(R191*R191+S191*S191)</f>
        <v>2.0999999999999996</v>
      </c>
      <c r="V191" s="2">
        <f>W190</f>
        <v>216.29239318486415</v>
      </c>
      <c r="W191" s="2">
        <f>V191+(T191+T242)/2</f>
        <v>217.34239318486416</v>
      </c>
    </row>
  </sheetData>
  <sheetProtection/>
  <printOptions/>
  <pageMargins left="1" right="1" top="1.6666666666666667" bottom="1.6666666666666667" header="1" footer="1"/>
  <pageSetup cellComments="asDisplayed" fitToHeight="0" fitToWidth="0" horizontalDpi="600" verticalDpi="600" orientation="portrait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191"/>
  <sheetViews>
    <sheetView zoomScaleSheetLayoutView="1" workbookViewId="0" topLeftCell="A1">
      <selection activeCell="A4" sqref="A4:F4"/>
    </sheetView>
  </sheetViews>
  <sheetFormatPr defaultColWidth="9.00390625" defaultRowHeight="12.75"/>
  <cols>
    <col min="1" max="6" width="9.125" style="4" customWidth="1"/>
    <col min="7" max="7" width="9.25390625" style="4" bestFit="1" customWidth="1"/>
    <col min="8" max="11" width="9.125" style="4" customWidth="1"/>
    <col min="12" max="12" width="9.25390625" style="4" bestFit="1" customWidth="1"/>
    <col min="13" max="13" width="10.375" style="4" bestFit="1" customWidth="1"/>
    <col min="14" max="14" width="9.125" style="4" customWidth="1"/>
    <col min="15" max="15" width="9.625" style="4" customWidth="1"/>
    <col min="16" max="16" width="10.375" style="4" bestFit="1" customWidth="1"/>
    <col min="17" max="17" width="10.125" style="4" customWidth="1"/>
    <col min="18" max="18" width="9.75390625" style="4" bestFit="1" customWidth="1"/>
    <col min="19" max="19" width="9.625" style="4" customWidth="1"/>
    <col min="20" max="21" width="9.125" style="4" customWidth="1"/>
    <col min="22" max="22" width="9.25390625" style="4" bestFit="1" customWidth="1"/>
    <col min="23" max="23" width="9.625" style="4" customWidth="1"/>
    <col min="24" max="33" width="9.125" style="4" customWidth="1"/>
    <col min="34" max="34" width="11.125" style="4" customWidth="1"/>
    <col min="35" max="35" width="9.125" style="4" customWidth="1"/>
    <col min="36" max="36" width="9.875" style="4" customWidth="1"/>
    <col min="37" max="37" width="5.625" style="4" customWidth="1"/>
    <col min="38" max="38" width="9.625" style="4" customWidth="1"/>
    <col min="39" max="39" width="9.125" style="4" customWidth="1"/>
    <col min="40" max="40" width="10.25390625" style="4" customWidth="1"/>
    <col min="41" max="41" width="4.875" style="4" customWidth="1"/>
    <col min="42" max="256" width="9.125" style="4" customWidth="1"/>
  </cols>
  <sheetData>
    <row r="1" ht="13.5">
      <c r="I1" s="4" t="str">
        <f>"../img48/deriv-"&amp;SHEET_TITLE&amp;".png"</f>
        <v>../img48/deriv-dy.png</v>
      </c>
    </row>
    <row r="2" ht="13.5"/>
    <row r="3" ht="13.5"/>
    <row r="4" spans="16:20" ht="13.5">
      <c r="P4" s="3" t="s">
        <v>0</v>
      </c>
      <c r="Q4" s="4">
        <v>0.1</v>
      </c>
      <c r="S4" s="3" t="s">
        <v>1</v>
      </c>
      <c r="T4" s="4">
        <v>0.03</v>
      </c>
    </row>
    <row r="5" spans="1:20" ht="13.5">
      <c r="A5" s="4" t="s">
        <v>2</v>
      </c>
      <c r="F5" s="4" t="s">
        <v>3</v>
      </c>
      <c r="P5" s="3" t="s">
        <v>4</v>
      </c>
      <c r="Q5" s="4">
        <v>0.03</v>
      </c>
      <c r="S5" s="3" t="s">
        <v>5</v>
      </c>
      <c r="T5" s="4">
        <v>0.03</v>
      </c>
    </row>
    <row r="6" spans="1:9" ht="13.5">
      <c r="A6" s="4">
        <v>0.5</v>
      </c>
      <c r="B6" s="4">
        <v>0.5</v>
      </c>
      <c r="C6" s="4">
        <v>2.5</v>
      </c>
      <c r="D6" s="4">
        <v>2</v>
      </c>
      <c r="F6" s="4">
        <v>1</v>
      </c>
      <c r="G6" s="4">
        <v>2.18</v>
      </c>
      <c r="H6" s="4">
        <v>2</v>
      </c>
      <c r="I6" s="4">
        <v>1</v>
      </c>
    </row>
    <row r="7" spans="1:9" ht="13.5">
      <c r="A7" s="4">
        <v>2</v>
      </c>
      <c r="B7" s="4">
        <v>1.3</v>
      </c>
      <c r="C7" s="4">
        <v>2.5</v>
      </c>
      <c r="D7" s="4">
        <v>1.8</v>
      </c>
      <c r="F7" s="4">
        <v>1</v>
      </c>
      <c r="G7" s="4">
        <v>0</v>
      </c>
      <c r="H7" s="4">
        <v>0.8</v>
      </c>
      <c r="I7" s="4">
        <v>0.8</v>
      </c>
    </row>
    <row r="8" spans="1:9" ht="13.5">
      <c r="A8" s="4">
        <v>1.8</v>
      </c>
      <c r="B8" s="4">
        <v>0.8</v>
      </c>
      <c r="C8" s="4">
        <v>0.5</v>
      </c>
      <c r="D8" s="4">
        <v>0.5</v>
      </c>
      <c r="F8" s="4">
        <v>0.8</v>
      </c>
      <c r="G8" s="4">
        <v>0.8</v>
      </c>
      <c r="H8" s="4">
        <v>0.3</v>
      </c>
      <c r="I8" s="4">
        <v>1</v>
      </c>
    </row>
    <row r="9" spans="10:36" ht="13.5">
      <c r="J9" s="2"/>
      <c r="L9" s="4">
        <v>5</v>
      </c>
      <c r="AJ9" s="4">
        <v>0</v>
      </c>
    </row>
    <row r="10" spans="2:12" ht="13.5">
      <c r="B10" s="4" t="s">
        <v>6</v>
      </c>
      <c r="C10" s="2" t="e">
        <f>#REF!</f>
        <v>#REF!</v>
      </c>
      <c r="E10" s="4" t="s">
        <v>7</v>
      </c>
      <c r="F10" s="4">
        <v>20</v>
      </c>
      <c r="L10" s="4" t="str">
        <f>L13</f>
        <v>=I13*0.5+0.25</v>
      </c>
    </row>
    <row r="11" spans="34:36" ht="13.5">
      <c r="AH11" s="4" t="s">
        <v>8</v>
      </c>
      <c r="AI11" s="4" t="s">
        <v>9</v>
      </c>
      <c r="AJ11" s="4" t="s">
        <v>10</v>
      </c>
    </row>
    <row r="12" spans="8:41" ht="13.5">
      <c r="H12" s="4" t="s">
        <v>11</v>
      </c>
      <c r="I12" s="4" t="s">
        <v>12</v>
      </c>
      <c r="J12" s="4" t="s">
        <v>13</v>
      </c>
      <c r="L12" s="4" t="s">
        <v>14</v>
      </c>
      <c r="M12" s="4" t="s">
        <v>15</v>
      </c>
      <c r="O12" s="4" t="s">
        <v>16</v>
      </c>
      <c r="P12" s="4" t="s">
        <v>17</v>
      </c>
      <c r="Q12" s="4" t="s">
        <v>18</v>
      </c>
      <c r="S12" s="4" t="s">
        <v>19</v>
      </c>
      <c r="T12" s="4" t="s">
        <v>20</v>
      </c>
      <c r="V12" s="4" t="s">
        <v>21</v>
      </c>
      <c r="Y12" s="4" t="s">
        <v>22</v>
      </c>
      <c r="AB12" s="4" t="s">
        <v>23</v>
      </c>
      <c r="AE12" s="4" t="s">
        <v>24</v>
      </c>
      <c r="AH12" s="2" t="s">
        <v>25</v>
      </c>
      <c r="AI12" s="2"/>
      <c r="AJ12" s="2"/>
      <c r="AK12" s="2"/>
      <c r="AL12" s="2" t="s">
        <v>26</v>
      </c>
      <c r="AM12" s="2"/>
      <c r="AN12" s="2"/>
      <c r="AO12" s="2"/>
    </row>
    <row r="13" spans="3:41" ht="13.5">
      <c r="C13" s="2"/>
      <c r="G13" s="2"/>
      <c r="H13" s="4">
        <v>0</v>
      </c>
      <c r="I13" s="4">
        <f>MOD(H13,$L$9)</f>
        <v>0</v>
      </c>
      <c r="J13" s="4">
        <f>INT(H13/$L$9)</f>
        <v>0</v>
      </c>
      <c r="L13" s="2">
        <f>I13*0.5+0.25</f>
        <v>0.25</v>
      </c>
      <c r="M13" s="2">
        <f>J13*0.5+0.25</f>
        <v>0.25</v>
      </c>
      <c r="O13" s="2">
        <v>0</v>
      </c>
      <c r="P13" s="2">
        <v>0.3</v>
      </c>
      <c r="Q13" s="2">
        <f>SQRT(O13*O13+P13*P13)</f>
        <v>0.3</v>
      </c>
      <c r="S13" s="2">
        <f>O13/$Q13</f>
        <v>0</v>
      </c>
      <c r="T13" s="2">
        <f>P13/$Q13</f>
        <v>1</v>
      </c>
      <c r="V13" s="4">
        <f>L13+$Q$4*T13</f>
        <v>0.35</v>
      </c>
      <c r="W13" s="4">
        <f>L13-$Q$4*T13</f>
        <v>0.15</v>
      </c>
      <c r="X13" s="4" t="s">
        <v>27</v>
      </c>
      <c r="Y13" s="4">
        <f>L13-$Q$4*S13</f>
        <v>0.25</v>
      </c>
      <c r="Z13" s="4">
        <f>L13+$Q$4*S13</f>
        <v>0.25</v>
      </c>
      <c r="AA13" s="4" t="s">
        <v>27</v>
      </c>
      <c r="AB13" s="4">
        <f>L13+$Q$5*S13</f>
        <v>0.25</v>
      </c>
      <c r="AC13" s="4">
        <f>L13-$Q$5*S13</f>
        <v>0.25</v>
      </c>
      <c r="AD13" s="4" t="s">
        <v>27</v>
      </c>
      <c r="AE13" s="4">
        <f>L13+$Q$5*T13</f>
        <v>0.28</v>
      </c>
      <c r="AF13" s="4">
        <f>L13-$Q$5*T13</f>
        <v>0.22</v>
      </c>
      <c r="AG13" s="4" t="s">
        <v>27</v>
      </c>
      <c r="AH13" s="2">
        <f>L13+$T$4*T13</f>
        <v>0.28</v>
      </c>
      <c r="AI13" s="2">
        <f>L13+$T$5*S13</f>
        <v>0.25</v>
      </c>
      <c r="AJ13" s="2">
        <f>L13-$T$4*T13</f>
        <v>0.22</v>
      </c>
      <c r="AK13" s="2" t="s">
        <v>27</v>
      </c>
      <c r="AL13" s="2">
        <f>L13-$T$4*S13</f>
        <v>0.25</v>
      </c>
      <c r="AM13" s="2">
        <f>L13+$T$5*T13</f>
        <v>0.28</v>
      </c>
      <c r="AN13" s="2">
        <f>L13+$T$4*S13</f>
        <v>0.25</v>
      </c>
      <c r="AO13" s="2" t="s">
        <v>27</v>
      </c>
    </row>
    <row r="14" spans="3:41" ht="13.5">
      <c r="C14" s="2"/>
      <c r="G14" s="2"/>
      <c r="H14" s="4">
        <f>H13+1</f>
        <v>1</v>
      </c>
      <c r="I14" s="4">
        <f>MOD(H14,$L$9)</f>
        <v>1</v>
      </c>
      <c r="J14" s="4">
        <f>INT(H14/$L$9)</f>
        <v>0</v>
      </c>
      <c r="L14" s="2">
        <f>I14*0.5+0.25</f>
        <v>0.75</v>
      </c>
      <c r="M14" s="2">
        <f>J14*0.5+0.25</f>
        <v>0.25</v>
      </c>
      <c r="O14" s="2">
        <f>O13</f>
        <v>0</v>
      </c>
      <c r="P14" s="2">
        <f>P13</f>
        <v>0.3</v>
      </c>
      <c r="Q14" s="2">
        <f>SQRT(O14*O14+P14*P14)</f>
        <v>0.3</v>
      </c>
      <c r="S14" s="2">
        <f>O14/$Q14</f>
        <v>0</v>
      </c>
      <c r="T14" s="2">
        <f>P14/$Q14</f>
        <v>1</v>
      </c>
      <c r="V14" s="4">
        <f>L14+$Q$4*T14</f>
        <v>0.85</v>
      </c>
      <c r="W14" s="4">
        <f>L14-$Q$4*T14</f>
        <v>0.65</v>
      </c>
      <c r="X14" s="4" t="s">
        <v>27</v>
      </c>
      <c r="Y14" s="4">
        <f>M14-$Q$4*S14</f>
        <v>0.25</v>
      </c>
      <c r="Z14" s="4">
        <f>M14+$Q$4*S14</f>
        <v>0.25</v>
      </c>
      <c r="AA14" s="4" t="s">
        <v>27</v>
      </c>
      <c r="AB14" s="4">
        <f>L14+$Q$5*S14</f>
        <v>0.75</v>
      </c>
      <c r="AC14" s="4">
        <f>L14-$Q$5*S14</f>
        <v>0.75</v>
      </c>
      <c r="AD14" s="4" t="s">
        <v>27</v>
      </c>
      <c r="AE14" s="4">
        <f>M14+$Q$5*T14</f>
        <v>0.28</v>
      </c>
      <c r="AF14" s="4">
        <f>M14-$Q$5*T14</f>
        <v>0.22</v>
      </c>
      <c r="AG14" s="4" t="s">
        <v>27</v>
      </c>
      <c r="AH14" s="2">
        <f>L14+$T$4*T14</f>
        <v>0.78</v>
      </c>
      <c r="AI14" s="2">
        <f>L14+$T$5*S14</f>
        <v>0.75</v>
      </c>
      <c r="AJ14" s="2">
        <f>L14-$T$4*T14</f>
        <v>0.72</v>
      </c>
      <c r="AK14" s="2" t="s">
        <v>27</v>
      </c>
      <c r="AL14" s="2">
        <f>M14-$T$4*S14</f>
        <v>0.25</v>
      </c>
      <c r="AM14" s="2">
        <f>M14+$T$5*T14</f>
        <v>0.28</v>
      </c>
      <c r="AN14" s="2">
        <f>M14+$T$4*S14</f>
        <v>0.25</v>
      </c>
      <c r="AO14" s="2" t="s">
        <v>27</v>
      </c>
    </row>
    <row r="15" spans="3:41" ht="13.5">
      <c r="C15" s="2"/>
      <c r="G15" s="2"/>
      <c r="H15" s="4">
        <f>H14+1</f>
        <v>2</v>
      </c>
      <c r="I15" s="4">
        <f>MOD(H15,$L$9)</f>
        <v>2</v>
      </c>
      <c r="J15" s="4">
        <f>INT(H15/$L$9)</f>
        <v>0</v>
      </c>
      <c r="L15" s="2">
        <f>I15*0.5+0.25</f>
        <v>1.25</v>
      </c>
      <c r="M15" s="2">
        <f>J15*0.5+0.25</f>
        <v>0.25</v>
      </c>
      <c r="O15" s="2">
        <f>O14</f>
        <v>0</v>
      </c>
      <c r="P15" s="2">
        <f>P14</f>
        <v>0.3</v>
      </c>
      <c r="Q15" s="2">
        <f>SQRT(O15*O15+P15*P15)</f>
        <v>0.3</v>
      </c>
      <c r="S15" s="2">
        <f>O15/$Q15</f>
        <v>0</v>
      </c>
      <c r="T15" s="2">
        <f>P15/$Q15</f>
        <v>1</v>
      </c>
      <c r="V15" s="4">
        <f>L15+$Q$4*T15</f>
        <v>1.35</v>
      </c>
      <c r="W15" s="4">
        <f>L15-$Q$4*T15</f>
        <v>1.15</v>
      </c>
      <c r="X15" s="4" t="s">
        <v>27</v>
      </c>
      <c r="Y15" s="4">
        <f>M15-$Q$4*S15</f>
        <v>0.25</v>
      </c>
      <c r="Z15" s="4">
        <f>M15+$Q$4*S15</f>
        <v>0.25</v>
      </c>
      <c r="AA15" s="4" t="s">
        <v>27</v>
      </c>
      <c r="AB15" s="4">
        <f>L15+$Q$5*S15</f>
        <v>1.25</v>
      </c>
      <c r="AC15" s="4">
        <f>L15-$Q$5*S15</f>
        <v>1.25</v>
      </c>
      <c r="AD15" s="4" t="s">
        <v>27</v>
      </c>
      <c r="AE15" s="4">
        <f>M15+$Q$5*T15</f>
        <v>0.28</v>
      </c>
      <c r="AF15" s="4">
        <f>M15-$Q$5*T15</f>
        <v>0.22</v>
      </c>
      <c r="AG15" s="4" t="s">
        <v>27</v>
      </c>
      <c r="AH15" s="2">
        <f>L15+$T$4*T15</f>
        <v>1.28</v>
      </c>
      <c r="AI15" s="2">
        <f>L15+$T$5*S15</f>
        <v>1.25</v>
      </c>
      <c r="AJ15" s="2">
        <f>L15-$T$4*T15</f>
        <v>1.22</v>
      </c>
      <c r="AK15" s="2" t="s">
        <v>27</v>
      </c>
      <c r="AL15" s="2">
        <f>M15-$T$4*S15</f>
        <v>0.25</v>
      </c>
      <c r="AM15" s="2">
        <f>M15+$T$5*T15</f>
        <v>0.28</v>
      </c>
      <c r="AN15" s="2">
        <f>M15+$T$4*S15</f>
        <v>0.25</v>
      </c>
      <c r="AO15" s="2" t="s">
        <v>27</v>
      </c>
    </row>
    <row r="16" spans="3:41" ht="13.5">
      <c r="C16" s="2"/>
      <c r="G16" s="2"/>
      <c r="H16" s="4">
        <f>H15+1</f>
        <v>3</v>
      </c>
      <c r="I16" s="4">
        <f>MOD(H16,$L$9)</f>
        <v>3</v>
      </c>
      <c r="J16" s="4">
        <f>INT(H16/$L$9)</f>
        <v>0</v>
      </c>
      <c r="L16" s="2">
        <f>I16*0.5+0.25</f>
        <v>1.75</v>
      </c>
      <c r="M16" s="2">
        <f>J16*0.5+0.25</f>
        <v>0.25</v>
      </c>
      <c r="O16" s="2">
        <f>O15</f>
        <v>0</v>
      </c>
      <c r="P16" s="2">
        <f>P15</f>
        <v>0.3</v>
      </c>
      <c r="Q16" s="2">
        <f>SQRT(O16*O16+P16*P16)</f>
        <v>0.3</v>
      </c>
      <c r="S16" s="2">
        <f>O16/$Q16</f>
        <v>0</v>
      </c>
      <c r="T16" s="2">
        <f>P16/$Q16</f>
        <v>1</v>
      </c>
      <c r="V16" s="4">
        <f>L16+$Q$4*T16</f>
        <v>1.85</v>
      </c>
      <c r="W16" s="4">
        <f>L16-$Q$4*T16</f>
        <v>1.65</v>
      </c>
      <c r="X16" s="4" t="s">
        <v>27</v>
      </c>
      <c r="Y16" s="4">
        <f>M16-$Q$4*S16</f>
        <v>0.25</v>
      </c>
      <c r="Z16" s="4">
        <f>M16+$Q$4*S16</f>
        <v>0.25</v>
      </c>
      <c r="AA16" s="4" t="s">
        <v>27</v>
      </c>
      <c r="AB16" s="4">
        <f>L16+$Q$5*S16</f>
        <v>1.75</v>
      </c>
      <c r="AC16" s="4">
        <f>L16-$Q$5*S16</f>
        <v>1.75</v>
      </c>
      <c r="AD16" s="4" t="s">
        <v>27</v>
      </c>
      <c r="AE16" s="4">
        <f>M16+$Q$5*T16</f>
        <v>0.28</v>
      </c>
      <c r="AF16" s="4">
        <f>M16-$Q$5*T16</f>
        <v>0.22</v>
      </c>
      <c r="AG16" s="4" t="s">
        <v>27</v>
      </c>
      <c r="AH16" s="2">
        <f>L16+$T$4*T16</f>
        <v>1.78</v>
      </c>
      <c r="AI16" s="2">
        <f>L16+$T$5*S16</f>
        <v>1.75</v>
      </c>
      <c r="AJ16" s="2">
        <f>L16-$T$4*T16</f>
        <v>1.72</v>
      </c>
      <c r="AK16" s="2" t="s">
        <v>27</v>
      </c>
      <c r="AL16" s="2">
        <f>M16-$T$4*S16</f>
        <v>0.25</v>
      </c>
      <c r="AM16" s="2">
        <f>M16+$T$5*T16</f>
        <v>0.28</v>
      </c>
      <c r="AN16" s="2">
        <f>M16+$T$4*S16</f>
        <v>0.25</v>
      </c>
      <c r="AO16" s="2" t="s">
        <v>27</v>
      </c>
    </row>
    <row r="17" spans="3:41" ht="13.5">
      <c r="C17" s="2"/>
      <c r="G17" s="2"/>
      <c r="H17" s="4">
        <f>H16+1</f>
        <v>4</v>
      </c>
      <c r="I17" s="4">
        <f>MOD(H17,$L$9)</f>
        <v>4</v>
      </c>
      <c r="J17" s="4">
        <f>INT(H17/$L$9)</f>
        <v>0</v>
      </c>
      <c r="L17" s="2">
        <f>I17*0.5+0.25</f>
        <v>2.25</v>
      </c>
      <c r="M17" s="2">
        <f>J17*0.5+0.25</f>
        <v>0.25</v>
      </c>
      <c r="O17" s="2">
        <f>O16</f>
        <v>0</v>
      </c>
      <c r="P17" s="2">
        <f>P16</f>
        <v>0.3</v>
      </c>
      <c r="Q17" s="2">
        <f>SQRT(O17*O17+P17*P17)</f>
        <v>0.3</v>
      </c>
      <c r="S17" s="2">
        <f>O17/$Q17</f>
        <v>0</v>
      </c>
      <c r="T17" s="2">
        <f>P17/$Q17</f>
        <v>1</v>
      </c>
      <c r="V17" s="4">
        <f>L17+$Q$4*T17</f>
        <v>2.35</v>
      </c>
      <c r="W17" s="4">
        <f>L17-$Q$4*T17</f>
        <v>2.15</v>
      </c>
      <c r="X17" s="4" t="s">
        <v>27</v>
      </c>
      <c r="Y17" s="4">
        <f>M17-$Q$4*S17</f>
        <v>0.25</v>
      </c>
      <c r="Z17" s="4">
        <f>M17+$Q$4*S17</f>
        <v>0.25</v>
      </c>
      <c r="AA17" s="4" t="s">
        <v>27</v>
      </c>
      <c r="AB17" s="4">
        <f>L17+$Q$5*S17</f>
        <v>2.25</v>
      </c>
      <c r="AC17" s="4">
        <f>L17-$Q$5*S17</f>
        <v>2.25</v>
      </c>
      <c r="AD17" s="4" t="s">
        <v>27</v>
      </c>
      <c r="AE17" s="4">
        <f>M17+$Q$5*T17</f>
        <v>0.28</v>
      </c>
      <c r="AF17" s="4">
        <f>M17-$Q$5*T17</f>
        <v>0.22</v>
      </c>
      <c r="AG17" s="4" t="s">
        <v>27</v>
      </c>
      <c r="AH17" s="2">
        <f>L17+$T$4*T17</f>
        <v>2.28</v>
      </c>
      <c r="AI17" s="2">
        <f>L17+$T$5*S17</f>
        <v>2.25</v>
      </c>
      <c r="AJ17" s="2">
        <f>L17-$T$4*T17</f>
        <v>2.22</v>
      </c>
      <c r="AK17" s="2" t="s">
        <v>27</v>
      </c>
      <c r="AL17" s="2">
        <f>M17-$T$4*S17</f>
        <v>0.25</v>
      </c>
      <c r="AM17" s="2">
        <f>M17+$T$5*T17</f>
        <v>0.28</v>
      </c>
      <c r="AN17" s="2">
        <f>M17+$T$4*S17</f>
        <v>0.25</v>
      </c>
      <c r="AO17" s="2" t="s">
        <v>27</v>
      </c>
    </row>
    <row r="18" spans="3:41" ht="13.5">
      <c r="C18" s="2"/>
      <c r="G18" s="2"/>
      <c r="H18" s="4">
        <f>H17+1</f>
        <v>5</v>
      </c>
      <c r="I18" s="4">
        <f>MOD(H18,$L$9)</f>
        <v>0</v>
      </c>
      <c r="J18" s="4">
        <f>INT(H18/$L$9)</f>
        <v>1</v>
      </c>
      <c r="L18" s="2">
        <f>I18*0.5+0.25</f>
        <v>0.25</v>
      </c>
      <c r="M18" s="2">
        <f>J18*0.5+0.25</f>
        <v>0.75</v>
      </c>
      <c r="O18" s="2">
        <f>O17</f>
        <v>0</v>
      </c>
      <c r="P18" s="2">
        <f>P17</f>
        <v>0.3</v>
      </c>
      <c r="Q18" s="2">
        <f>SQRT(O18*O18+P18*P18)</f>
        <v>0.3</v>
      </c>
      <c r="S18" s="2">
        <f>O18/$Q18</f>
        <v>0</v>
      </c>
      <c r="T18" s="2">
        <f>P18/$Q18</f>
        <v>1</v>
      </c>
      <c r="V18" s="4">
        <f>L18+$Q$4*T18</f>
        <v>0.35</v>
      </c>
      <c r="W18" s="4">
        <f>L18-$Q$4*T18</f>
        <v>0.15</v>
      </c>
      <c r="X18" s="4" t="s">
        <v>27</v>
      </c>
      <c r="Y18" s="4">
        <f>M18-$Q$4*S18</f>
        <v>0.75</v>
      </c>
      <c r="Z18" s="4">
        <f>M18+$Q$4*S18</f>
        <v>0.75</v>
      </c>
      <c r="AA18" s="4" t="s">
        <v>27</v>
      </c>
      <c r="AB18" s="4">
        <f>L18+$Q$5*S18</f>
        <v>0.25</v>
      </c>
      <c r="AC18" s="4">
        <f>L18-$Q$5*S18</f>
        <v>0.25</v>
      </c>
      <c r="AD18" s="4" t="s">
        <v>27</v>
      </c>
      <c r="AE18" s="4">
        <f>M18+$Q$5*T18</f>
        <v>0.78</v>
      </c>
      <c r="AF18" s="4">
        <f>M18-$Q$5*T18</f>
        <v>0.72</v>
      </c>
      <c r="AG18" s="4" t="s">
        <v>27</v>
      </c>
      <c r="AH18" s="2">
        <f>L18+$T$4*T18</f>
        <v>0.28</v>
      </c>
      <c r="AI18" s="2">
        <f>L18+$T$5*S18</f>
        <v>0.25</v>
      </c>
      <c r="AJ18" s="2">
        <f>L18-$T$4*T18</f>
        <v>0.22</v>
      </c>
      <c r="AK18" s="2" t="s">
        <v>27</v>
      </c>
      <c r="AL18" s="2">
        <f>M18-$T$4*S18</f>
        <v>0.75</v>
      </c>
      <c r="AM18" s="2">
        <f>M18+$T$5*T18</f>
        <v>0.78</v>
      </c>
      <c r="AN18" s="2">
        <f>M18+$T$4*S18</f>
        <v>0.75</v>
      </c>
      <c r="AO18" s="2" t="s">
        <v>27</v>
      </c>
    </row>
    <row r="19" spans="3:41" ht="13.5">
      <c r="C19" s="2"/>
      <c r="G19" s="2"/>
      <c r="H19" s="4">
        <f>H18+1</f>
        <v>6</v>
      </c>
      <c r="I19" s="4">
        <f>MOD(H19,$L$9)</f>
        <v>1</v>
      </c>
      <c r="J19" s="4">
        <f>INT(H19/$L$9)</f>
        <v>1</v>
      </c>
      <c r="L19" s="2">
        <f>I19*0.5+0.25</f>
        <v>0.75</v>
      </c>
      <c r="M19" s="2">
        <f>J19*0.5+0.25</f>
        <v>0.75</v>
      </c>
      <c r="O19" s="2">
        <f>O18</f>
        <v>0</v>
      </c>
      <c r="P19" s="2">
        <f>P18</f>
        <v>0.3</v>
      </c>
      <c r="Q19" s="2">
        <f>SQRT(O19*O19+P19*P19)</f>
        <v>0.3</v>
      </c>
      <c r="S19" s="2">
        <f>O19/$Q19</f>
        <v>0</v>
      </c>
      <c r="T19" s="2">
        <f>P19/$Q19</f>
        <v>1</v>
      </c>
      <c r="V19" s="4">
        <f>L19+$Q$4*T19</f>
        <v>0.85</v>
      </c>
      <c r="W19" s="4">
        <f>L19-$Q$4*T19</f>
        <v>0.65</v>
      </c>
      <c r="X19" s="4" t="s">
        <v>27</v>
      </c>
      <c r="Y19" s="4">
        <f>M19-$Q$4*S19</f>
        <v>0.75</v>
      </c>
      <c r="Z19" s="4">
        <f>M19+$Q$4*S19</f>
        <v>0.75</v>
      </c>
      <c r="AA19" s="4" t="s">
        <v>27</v>
      </c>
      <c r="AB19" s="4">
        <f>L19+$Q$5*S19</f>
        <v>0.75</v>
      </c>
      <c r="AC19" s="4">
        <f>L19-$Q$5*S19</f>
        <v>0.75</v>
      </c>
      <c r="AD19" s="4" t="s">
        <v>27</v>
      </c>
      <c r="AE19" s="4">
        <f>M19+$Q$5*T19</f>
        <v>0.78</v>
      </c>
      <c r="AF19" s="4">
        <f>M19-$Q$5*T19</f>
        <v>0.72</v>
      </c>
      <c r="AG19" s="4" t="s">
        <v>27</v>
      </c>
      <c r="AH19" s="2">
        <f>L19+$T$4*T19</f>
        <v>0.78</v>
      </c>
      <c r="AI19" s="2">
        <f>L19+$T$5*S19</f>
        <v>0.75</v>
      </c>
      <c r="AJ19" s="2">
        <f>L19-$T$4*T19</f>
        <v>0.72</v>
      </c>
      <c r="AK19" s="2" t="s">
        <v>27</v>
      </c>
      <c r="AL19" s="2">
        <f>M19-$T$4*S19</f>
        <v>0.75</v>
      </c>
      <c r="AM19" s="2">
        <f>M19+$T$5*T19</f>
        <v>0.78</v>
      </c>
      <c r="AN19" s="2">
        <f>M19+$T$4*S19</f>
        <v>0.75</v>
      </c>
      <c r="AO19" s="2" t="s">
        <v>27</v>
      </c>
    </row>
    <row r="20" spans="3:41" ht="13.5">
      <c r="C20" s="2"/>
      <c r="G20" s="2"/>
      <c r="H20" s="4">
        <f>H19+1</f>
        <v>7</v>
      </c>
      <c r="I20" s="4">
        <f>MOD(H20,$L$9)</f>
        <v>2</v>
      </c>
      <c r="J20" s="4">
        <f>INT(H20/$L$9)</f>
        <v>1</v>
      </c>
      <c r="L20" s="2">
        <f>I20*0.5+0.25</f>
        <v>1.25</v>
      </c>
      <c r="M20" s="2">
        <f>J20*0.5+0.25</f>
        <v>0.75</v>
      </c>
      <c r="O20" s="2">
        <f>O19</f>
        <v>0</v>
      </c>
      <c r="P20" s="2">
        <f>P19</f>
        <v>0.3</v>
      </c>
      <c r="Q20" s="2">
        <f>SQRT(O20*O20+P20*P20)</f>
        <v>0.3</v>
      </c>
      <c r="S20" s="2">
        <f>O20/$Q20</f>
        <v>0</v>
      </c>
      <c r="T20" s="2">
        <f>P20/$Q20</f>
        <v>1</v>
      </c>
      <c r="V20" s="4">
        <f>L20+$Q$4*T20</f>
        <v>1.35</v>
      </c>
      <c r="W20" s="4">
        <f>L20-$Q$4*T20</f>
        <v>1.15</v>
      </c>
      <c r="X20" s="4" t="s">
        <v>27</v>
      </c>
      <c r="Y20" s="4">
        <f>M20-$Q$4*S20</f>
        <v>0.75</v>
      </c>
      <c r="Z20" s="4">
        <f>M20+$Q$4*S20</f>
        <v>0.75</v>
      </c>
      <c r="AA20" s="4" t="s">
        <v>27</v>
      </c>
      <c r="AB20" s="4">
        <f>L20+$Q$5*S20</f>
        <v>1.25</v>
      </c>
      <c r="AC20" s="4">
        <f>L20-$Q$5*S20</f>
        <v>1.25</v>
      </c>
      <c r="AD20" s="4" t="s">
        <v>27</v>
      </c>
      <c r="AE20" s="4">
        <f>M20+$Q$5*T20</f>
        <v>0.78</v>
      </c>
      <c r="AF20" s="4">
        <f>M20-$Q$5*T20</f>
        <v>0.72</v>
      </c>
      <c r="AG20" s="4" t="s">
        <v>27</v>
      </c>
      <c r="AH20" s="2">
        <f>L20+$T$4*T20</f>
        <v>1.28</v>
      </c>
      <c r="AI20" s="2">
        <f>L20+$T$5*S20</f>
        <v>1.25</v>
      </c>
      <c r="AJ20" s="2">
        <f>L20-$T$4*T20</f>
        <v>1.22</v>
      </c>
      <c r="AK20" s="2" t="s">
        <v>27</v>
      </c>
      <c r="AL20" s="2">
        <f>M20-$T$4*S20</f>
        <v>0.75</v>
      </c>
      <c r="AM20" s="2">
        <f>M20+$T$5*T20</f>
        <v>0.78</v>
      </c>
      <c r="AN20" s="2">
        <f>M20+$T$4*S20</f>
        <v>0.75</v>
      </c>
      <c r="AO20" s="2" t="s">
        <v>27</v>
      </c>
    </row>
    <row r="21" spans="3:41" ht="13.5">
      <c r="C21" s="2"/>
      <c r="G21" s="2"/>
      <c r="H21" s="4">
        <f>H20+1</f>
        <v>8</v>
      </c>
      <c r="I21" s="4">
        <f>MOD(H21,$L$9)</f>
        <v>3</v>
      </c>
      <c r="J21" s="4">
        <f>INT(H21/$L$9)</f>
        <v>1</v>
      </c>
      <c r="L21" s="2">
        <f>I21*0.5+0.25</f>
        <v>1.75</v>
      </c>
      <c r="M21" s="2">
        <f>J21*0.5+0.25</f>
        <v>0.75</v>
      </c>
      <c r="O21" s="2">
        <f>O20</f>
        <v>0</v>
      </c>
      <c r="P21" s="2">
        <f>P20</f>
        <v>0.3</v>
      </c>
      <c r="Q21" s="2">
        <f>SQRT(O21*O21+P21*P21)</f>
        <v>0.3</v>
      </c>
      <c r="S21" s="2">
        <f>O21/$Q21</f>
        <v>0</v>
      </c>
      <c r="T21" s="2">
        <f>P21/$Q21</f>
        <v>1</v>
      </c>
      <c r="V21" s="4">
        <f>L21+$Q$4*T21</f>
        <v>1.85</v>
      </c>
      <c r="W21" s="4">
        <f>L21-$Q$4*T21</f>
        <v>1.65</v>
      </c>
      <c r="X21" s="4" t="s">
        <v>27</v>
      </c>
      <c r="Y21" s="4">
        <f>M21-$Q$4*S21</f>
        <v>0.75</v>
      </c>
      <c r="Z21" s="4">
        <f>M21+$Q$4*S21</f>
        <v>0.75</v>
      </c>
      <c r="AA21" s="4" t="s">
        <v>27</v>
      </c>
      <c r="AB21" s="4">
        <f>L21+$Q$5*S21</f>
        <v>1.75</v>
      </c>
      <c r="AC21" s="4">
        <f>L21-$Q$5*S21</f>
        <v>1.75</v>
      </c>
      <c r="AD21" s="4" t="s">
        <v>27</v>
      </c>
      <c r="AE21" s="4">
        <f>M21+$Q$5*T21</f>
        <v>0.78</v>
      </c>
      <c r="AF21" s="4">
        <f>M21-$Q$5*T21</f>
        <v>0.72</v>
      </c>
      <c r="AG21" s="4" t="s">
        <v>27</v>
      </c>
      <c r="AH21" s="2">
        <f>L21+$T$4*T21</f>
        <v>1.78</v>
      </c>
      <c r="AI21" s="2">
        <f>L21+$T$5*S21</f>
        <v>1.75</v>
      </c>
      <c r="AJ21" s="2">
        <f>L21-$T$4*T21</f>
        <v>1.72</v>
      </c>
      <c r="AK21" s="2" t="s">
        <v>27</v>
      </c>
      <c r="AL21" s="2">
        <f>M21-$T$4*S21</f>
        <v>0.75</v>
      </c>
      <c r="AM21" s="2">
        <f>M21+$T$5*T21</f>
        <v>0.78</v>
      </c>
      <c r="AN21" s="2">
        <f>M21+$T$4*S21</f>
        <v>0.75</v>
      </c>
      <c r="AO21" s="2" t="s">
        <v>27</v>
      </c>
    </row>
    <row r="22" spans="3:41" ht="13.5">
      <c r="C22" s="2"/>
      <c r="G22" s="2"/>
      <c r="H22" s="4">
        <f>H21+1</f>
        <v>9</v>
      </c>
      <c r="I22" s="4">
        <f>MOD(H22,$L$9)</f>
        <v>4</v>
      </c>
      <c r="J22" s="4">
        <f>INT(H22/$L$9)</f>
        <v>1</v>
      </c>
      <c r="L22" s="2">
        <f>I22*0.5+0.25</f>
        <v>2.25</v>
      </c>
      <c r="M22" s="2">
        <f>J22*0.5+0.25</f>
        <v>0.75</v>
      </c>
      <c r="O22" s="2">
        <f>O21</f>
        <v>0</v>
      </c>
      <c r="P22" s="2">
        <f>P21</f>
        <v>0.3</v>
      </c>
      <c r="Q22" s="2">
        <f>SQRT(O22*O22+P22*P22)</f>
        <v>0.3</v>
      </c>
      <c r="S22" s="2">
        <f>O22/$Q22</f>
        <v>0</v>
      </c>
      <c r="T22" s="2">
        <f>P22/$Q22</f>
        <v>1</v>
      </c>
      <c r="V22" s="4">
        <f>L22+$Q$4*T22</f>
        <v>2.35</v>
      </c>
      <c r="W22" s="4">
        <f>L22-$Q$4*T22</f>
        <v>2.15</v>
      </c>
      <c r="X22" s="4" t="s">
        <v>27</v>
      </c>
      <c r="Y22" s="4">
        <f>M22-$Q$4*S22</f>
        <v>0.75</v>
      </c>
      <c r="Z22" s="4">
        <f>M22+$Q$4*S22</f>
        <v>0.75</v>
      </c>
      <c r="AA22" s="4" t="s">
        <v>27</v>
      </c>
      <c r="AB22" s="4">
        <f>L22+$Q$5*S22</f>
        <v>2.25</v>
      </c>
      <c r="AC22" s="4">
        <f>L22-$Q$5*S22</f>
        <v>2.25</v>
      </c>
      <c r="AD22" s="4" t="s">
        <v>27</v>
      </c>
      <c r="AE22" s="4">
        <f>M22+$Q$5*T22</f>
        <v>0.78</v>
      </c>
      <c r="AF22" s="4">
        <f>M22-$Q$5*T22</f>
        <v>0.72</v>
      </c>
      <c r="AG22" s="4" t="s">
        <v>27</v>
      </c>
      <c r="AH22" s="2">
        <f>L22+$T$4*T22</f>
        <v>2.28</v>
      </c>
      <c r="AI22" s="2">
        <f>L22+$T$5*S22</f>
        <v>2.25</v>
      </c>
      <c r="AJ22" s="2">
        <f>L22-$T$4*T22</f>
        <v>2.22</v>
      </c>
      <c r="AK22" s="2" t="s">
        <v>27</v>
      </c>
      <c r="AL22" s="2">
        <f>M22-$T$4*S22</f>
        <v>0.75</v>
      </c>
      <c r="AM22" s="2">
        <f>M22+$T$5*T22</f>
        <v>0.78</v>
      </c>
      <c r="AN22" s="2">
        <f>M22+$T$4*S22</f>
        <v>0.75</v>
      </c>
      <c r="AO22" s="2" t="s">
        <v>27</v>
      </c>
    </row>
    <row r="23" spans="3:41" ht="13.5">
      <c r="C23" s="2"/>
      <c r="G23" s="2"/>
      <c r="H23" s="4">
        <f>H22+1</f>
        <v>10</v>
      </c>
      <c r="I23" s="4">
        <f>MOD(H23,$L$9)</f>
        <v>0</v>
      </c>
      <c r="J23" s="4">
        <f>INT(H23/$L$9)</f>
        <v>2</v>
      </c>
      <c r="L23" s="2">
        <f>I23*0.5+0.25</f>
        <v>0.25</v>
      </c>
      <c r="M23" s="2">
        <f>J23*0.5+0.25</f>
        <v>1.25</v>
      </c>
      <c r="O23" s="2">
        <f>O22</f>
        <v>0</v>
      </c>
      <c r="P23" s="2">
        <f>P22</f>
        <v>0.3</v>
      </c>
      <c r="Q23" s="2">
        <f>SQRT(O23*O23+P23*P23)</f>
        <v>0.3</v>
      </c>
      <c r="S23" s="2">
        <f>O23/$Q23</f>
        <v>0</v>
      </c>
      <c r="T23" s="2">
        <f>P23/$Q23</f>
        <v>1</v>
      </c>
      <c r="V23" s="4">
        <f>L23+$Q$4*T23</f>
        <v>0.35</v>
      </c>
      <c r="W23" s="4">
        <f>L23-$Q$4*T23</f>
        <v>0.15</v>
      </c>
      <c r="X23" s="4" t="s">
        <v>27</v>
      </c>
      <c r="Y23" s="4">
        <f>M23-$Q$4*S23</f>
        <v>1.25</v>
      </c>
      <c r="Z23" s="4">
        <f>M23+$Q$4*S23</f>
        <v>1.25</v>
      </c>
      <c r="AA23" s="4" t="s">
        <v>27</v>
      </c>
      <c r="AB23" s="4">
        <f>L23+$Q$5*S23</f>
        <v>0.25</v>
      </c>
      <c r="AC23" s="4">
        <f>L23-$Q$5*S23</f>
        <v>0.25</v>
      </c>
      <c r="AD23" s="4" t="s">
        <v>27</v>
      </c>
      <c r="AE23" s="4">
        <f>M23+$Q$5*T23</f>
        <v>1.28</v>
      </c>
      <c r="AF23" s="4">
        <f>M23-$Q$5*T23</f>
        <v>1.22</v>
      </c>
      <c r="AG23" s="4" t="s">
        <v>27</v>
      </c>
      <c r="AH23" s="2">
        <f>L23+$T$4*T23</f>
        <v>0.28</v>
      </c>
      <c r="AI23" s="2">
        <f>L23+$T$5*S23</f>
        <v>0.25</v>
      </c>
      <c r="AJ23" s="2">
        <f>L23-$T$4*T23</f>
        <v>0.22</v>
      </c>
      <c r="AK23" s="2" t="s">
        <v>27</v>
      </c>
      <c r="AL23" s="2">
        <f>M23-$T$4*S23</f>
        <v>1.25</v>
      </c>
      <c r="AM23" s="2">
        <f>M23+$T$5*T23</f>
        <v>1.28</v>
      </c>
      <c r="AN23" s="2">
        <f>M23+$T$4*S23</f>
        <v>1.25</v>
      </c>
      <c r="AO23" s="2" t="s">
        <v>27</v>
      </c>
    </row>
    <row r="24" spans="3:41" ht="13.5">
      <c r="C24" s="2"/>
      <c r="G24" s="2"/>
      <c r="H24" s="4">
        <f>H23+1</f>
        <v>11</v>
      </c>
      <c r="I24" s="4">
        <f>MOD(H24,$L$9)</f>
        <v>1</v>
      </c>
      <c r="J24" s="4">
        <f>INT(H24/$L$9)</f>
        <v>2</v>
      </c>
      <c r="L24" s="2">
        <f>I24*0.5+0.25</f>
        <v>0.75</v>
      </c>
      <c r="M24" s="2">
        <f>J24*0.5+0.25</f>
        <v>1.25</v>
      </c>
      <c r="O24" s="2">
        <f>O23</f>
        <v>0</v>
      </c>
      <c r="P24" s="2">
        <f>P23</f>
        <v>0.3</v>
      </c>
      <c r="Q24" s="2">
        <f>SQRT(O24*O24+P24*P24)</f>
        <v>0.3</v>
      </c>
      <c r="S24" s="2">
        <f>O24/$Q24</f>
        <v>0</v>
      </c>
      <c r="T24" s="2">
        <f>P24/$Q24</f>
        <v>1</v>
      </c>
      <c r="V24" s="4">
        <f>L24+$Q$4*T24</f>
        <v>0.85</v>
      </c>
      <c r="W24" s="4">
        <f>L24-$Q$4*T24</f>
        <v>0.65</v>
      </c>
      <c r="X24" s="4" t="s">
        <v>27</v>
      </c>
      <c r="Y24" s="4">
        <f>M24-$Q$4*S24</f>
        <v>1.25</v>
      </c>
      <c r="Z24" s="4">
        <f>M24+$Q$4*S24</f>
        <v>1.25</v>
      </c>
      <c r="AA24" s="4" t="s">
        <v>27</v>
      </c>
      <c r="AB24" s="4">
        <f>L24+$Q$5*S24</f>
        <v>0.75</v>
      </c>
      <c r="AC24" s="4">
        <f>L24-$Q$5*S24</f>
        <v>0.75</v>
      </c>
      <c r="AD24" s="4" t="s">
        <v>27</v>
      </c>
      <c r="AE24" s="4">
        <f>M24+$Q$5*T24</f>
        <v>1.28</v>
      </c>
      <c r="AF24" s="4">
        <f>M24-$Q$5*T24</f>
        <v>1.22</v>
      </c>
      <c r="AG24" s="4" t="s">
        <v>27</v>
      </c>
      <c r="AH24" s="2">
        <f>L24+$T$4*T24</f>
        <v>0.78</v>
      </c>
      <c r="AI24" s="2">
        <f>L24+$T$5*S24</f>
        <v>0.75</v>
      </c>
      <c r="AJ24" s="2">
        <f>L24-$T$4*T24</f>
        <v>0.72</v>
      </c>
      <c r="AK24" s="2" t="s">
        <v>27</v>
      </c>
      <c r="AL24" s="2">
        <f>M24-$T$4*S24</f>
        <v>1.25</v>
      </c>
      <c r="AM24" s="2">
        <f>M24+$T$5*T24</f>
        <v>1.28</v>
      </c>
      <c r="AN24" s="2">
        <f>M24+$T$4*S24</f>
        <v>1.25</v>
      </c>
      <c r="AO24" s="2" t="s">
        <v>27</v>
      </c>
    </row>
    <row r="25" spans="3:41" ht="13.5">
      <c r="C25" s="2"/>
      <c r="G25" s="2"/>
      <c r="H25" s="4">
        <f>H24+1</f>
        <v>12</v>
      </c>
      <c r="I25" s="4">
        <f>MOD(H25,$L$9)</f>
        <v>2</v>
      </c>
      <c r="J25" s="4">
        <f>INT(H25/$L$9)</f>
        <v>2</v>
      </c>
      <c r="L25" s="2">
        <f>I25*0.5+0.25</f>
        <v>1.25</v>
      </c>
      <c r="M25" s="2">
        <f>J25*0.5+0.25</f>
        <v>1.25</v>
      </c>
      <c r="O25" s="2">
        <f>O24</f>
        <v>0</v>
      </c>
      <c r="P25" s="2">
        <f>P24</f>
        <v>0.3</v>
      </c>
      <c r="Q25" s="2">
        <f>SQRT(O25*O25+P25*P25)</f>
        <v>0.3</v>
      </c>
      <c r="S25" s="2">
        <f>O25/$Q25</f>
        <v>0</v>
      </c>
      <c r="T25" s="2">
        <f>P25/$Q25</f>
        <v>1</v>
      </c>
      <c r="V25" s="4">
        <f>L25+$Q$4*T25</f>
        <v>1.35</v>
      </c>
      <c r="W25" s="4">
        <f>L25-$Q$4*T25</f>
        <v>1.15</v>
      </c>
      <c r="X25" s="4" t="s">
        <v>27</v>
      </c>
      <c r="Y25" s="4">
        <f>M25-$Q$4*S25</f>
        <v>1.25</v>
      </c>
      <c r="Z25" s="4">
        <f>M25+$Q$4*S25</f>
        <v>1.25</v>
      </c>
      <c r="AA25" s="4" t="s">
        <v>27</v>
      </c>
      <c r="AB25" s="4">
        <f>L25+$Q$5*S25</f>
        <v>1.25</v>
      </c>
      <c r="AC25" s="4">
        <f>L25-$Q$5*S25</f>
        <v>1.25</v>
      </c>
      <c r="AD25" s="4" t="s">
        <v>27</v>
      </c>
      <c r="AE25" s="4">
        <f>M25+$Q$5*T25</f>
        <v>1.28</v>
      </c>
      <c r="AF25" s="4">
        <f>M25-$Q$5*T25</f>
        <v>1.22</v>
      </c>
      <c r="AG25" s="4" t="s">
        <v>27</v>
      </c>
      <c r="AH25" s="2">
        <f>L25+$T$4*T25</f>
        <v>1.28</v>
      </c>
      <c r="AI25" s="2">
        <f>L25+$T$5*S25</f>
        <v>1.25</v>
      </c>
      <c r="AJ25" s="2">
        <f>L25-$T$4*T25</f>
        <v>1.22</v>
      </c>
      <c r="AK25" s="2" t="s">
        <v>27</v>
      </c>
      <c r="AL25" s="2">
        <f>M25-$T$4*S25</f>
        <v>1.25</v>
      </c>
      <c r="AM25" s="2">
        <f>M25+$T$5*T25</f>
        <v>1.28</v>
      </c>
      <c r="AN25" s="2">
        <f>M25+$T$4*S25</f>
        <v>1.25</v>
      </c>
      <c r="AO25" s="2" t="s">
        <v>27</v>
      </c>
    </row>
    <row r="26" spans="3:41" ht="13.5">
      <c r="C26" s="2"/>
      <c r="G26" s="2"/>
      <c r="H26" s="4">
        <f>H25+1</f>
        <v>13</v>
      </c>
      <c r="I26" s="4">
        <f>MOD(H26,$L$9)</f>
        <v>3</v>
      </c>
      <c r="J26" s="4">
        <f>INT(H26/$L$9)</f>
        <v>2</v>
      </c>
      <c r="L26" s="2">
        <f>I26*0.5+0.25</f>
        <v>1.75</v>
      </c>
      <c r="M26" s="2">
        <f>J26*0.5+0.25</f>
        <v>1.25</v>
      </c>
      <c r="O26" s="2">
        <f>O25</f>
        <v>0</v>
      </c>
      <c r="P26" s="2">
        <f>P25</f>
        <v>0.3</v>
      </c>
      <c r="Q26" s="2">
        <f>SQRT(O26*O26+P26*P26)</f>
        <v>0.3</v>
      </c>
      <c r="S26" s="2">
        <f>O26/$Q26</f>
        <v>0</v>
      </c>
      <c r="T26" s="2">
        <f>P26/$Q26</f>
        <v>1</v>
      </c>
      <c r="V26" s="4">
        <f>L26+$Q$4*T26</f>
        <v>1.85</v>
      </c>
      <c r="W26" s="4">
        <f>L26-$Q$4*T26</f>
        <v>1.65</v>
      </c>
      <c r="X26" s="4" t="s">
        <v>27</v>
      </c>
      <c r="Y26" s="4">
        <f>M26-$Q$4*S26</f>
        <v>1.25</v>
      </c>
      <c r="Z26" s="4">
        <f>M26+$Q$4*S26</f>
        <v>1.25</v>
      </c>
      <c r="AA26" s="4" t="s">
        <v>27</v>
      </c>
      <c r="AB26" s="4">
        <f>L26+$Q$5*S26</f>
        <v>1.75</v>
      </c>
      <c r="AC26" s="4">
        <f>L26-$Q$5*S26</f>
        <v>1.75</v>
      </c>
      <c r="AD26" s="4" t="s">
        <v>27</v>
      </c>
      <c r="AE26" s="4">
        <f>M26+$Q$5*T26</f>
        <v>1.28</v>
      </c>
      <c r="AF26" s="4">
        <f>M26-$Q$5*T26</f>
        <v>1.22</v>
      </c>
      <c r="AG26" s="4" t="s">
        <v>27</v>
      </c>
      <c r="AH26" s="2">
        <f>L26+$T$4*T26</f>
        <v>1.78</v>
      </c>
      <c r="AI26" s="2">
        <f>L26+$T$5*S26</f>
        <v>1.75</v>
      </c>
      <c r="AJ26" s="2">
        <f>L26-$T$4*T26</f>
        <v>1.72</v>
      </c>
      <c r="AK26" s="2" t="s">
        <v>27</v>
      </c>
      <c r="AL26" s="2">
        <f>M26-$T$4*S26</f>
        <v>1.25</v>
      </c>
      <c r="AM26" s="2">
        <f>M26+$T$5*T26</f>
        <v>1.28</v>
      </c>
      <c r="AN26" s="2">
        <f>M26+$T$4*S26</f>
        <v>1.25</v>
      </c>
      <c r="AO26" s="2" t="s">
        <v>27</v>
      </c>
    </row>
    <row r="27" spans="3:41" ht="13.5">
      <c r="C27" s="2"/>
      <c r="G27" s="2"/>
      <c r="H27" s="4">
        <f>H26+1</f>
        <v>14</v>
      </c>
      <c r="I27" s="4">
        <f>MOD(H27,$L$9)</f>
        <v>4</v>
      </c>
      <c r="J27" s="4">
        <f>INT(H27/$L$9)</f>
        <v>2</v>
      </c>
      <c r="L27" s="2">
        <f>I27*0.5+0.25</f>
        <v>2.25</v>
      </c>
      <c r="M27" s="2">
        <f>J27*0.5+0.25</f>
        <v>1.25</v>
      </c>
      <c r="O27" s="2">
        <f>O26</f>
        <v>0</v>
      </c>
      <c r="P27" s="2">
        <f>P26</f>
        <v>0.3</v>
      </c>
      <c r="Q27" s="2">
        <f>SQRT(O27*O27+P27*P27)</f>
        <v>0.3</v>
      </c>
      <c r="S27" s="2">
        <f>O27/$Q27</f>
        <v>0</v>
      </c>
      <c r="T27" s="2">
        <f>P27/$Q27</f>
        <v>1</v>
      </c>
      <c r="V27" s="4">
        <f>L27+$Q$4*T27</f>
        <v>2.35</v>
      </c>
      <c r="W27" s="4">
        <f>L27-$Q$4*T27</f>
        <v>2.15</v>
      </c>
      <c r="X27" s="4" t="s">
        <v>27</v>
      </c>
      <c r="Y27" s="4">
        <f>M27-$Q$4*S27</f>
        <v>1.25</v>
      </c>
      <c r="Z27" s="4">
        <f>M27+$Q$4*S27</f>
        <v>1.25</v>
      </c>
      <c r="AA27" s="4" t="s">
        <v>27</v>
      </c>
      <c r="AB27" s="4">
        <f>L27+$Q$5*S27</f>
        <v>2.25</v>
      </c>
      <c r="AC27" s="4">
        <f>L27-$Q$5*S27</f>
        <v>2.25</v>
      </c>
      <c r="AD27" s="4" t="s">
        <v>27</v>
      </c>
      <c r="AE27" s="4">
        <f>M27+$Q$5*T27</f>
        <v>1.28</v>
      </c>
      <c r="AF27" s="4">
        <f>M27-$Q$5*T27</f>
        <v>1.22</v>
      </c>
      <c r="AG27" s="4" t="s">
        <v>27</v>
      </c>
      <c r="AH27" s="2">
        <f>L27+$T$4*T27</f>
        <v>2.28</v>
      </c>
      <c r="AI27" s="2">
        <f>L27+$T$5*S27</f>
        <v>2.25</v>
      </c>
      <c r="AJ27" s="2">
        <f>L27-$T$4*T27</f>
        <v>2.22</v>
      </c>
      <c r="AK27" s="2" t="s">
        <v>27</v>
      </c>
      <c r="AL27" s="2">
        <f>M27-$T$4*S27</f>
        <v>1.25</v>
      </c>
      <c r="AM27" s="2">
        <f>M27+$T$5*T27</f>
        <v>1.28</v>
      </c>
      <c r="AN27" s="2">
        <f>M27+$T$4*S27</f>
        <v>1.25</v>
      </c>
      <c r="AO27" s="2" t="s">
        <v>27</v>
      </c>
    </row>
    <row r="28" spans="3:41" ht="13.5">
      <c r="C28" s="2"/>
      <c r="G28" s="2"/>
      <c r="H28" s="4">
        <f>H27+1</f>
        <v>15</v>
      </c>
      <c r="I28" s="4">
        <f>MOD(H28,$L$9)</f>
        <v>0</v>
      </c>
      <c r="J28" s="4">
        <f>INT(H28/$L$9)</f>
        <v>3</v>
      </c>
      <c r="L28" s="2">
        <f>I28*0.5+0.25</f>
        <v>0.25</v>
      </c>
      <c r="M28" s="2">
        <f>J28*0.5+0.25</f>
        <v>1.75</v>
      </c>
      <c r="O28" s="2">
        <f>O27</f>
        <v>0</v>
      </c>
      <c r="P28" s="2">
        <f>P27</f>
        <v>0.3</v>
      </c>
      <c r="Q28" s="2">
        <f>SQRT(O28*O28+P28*P28)</f>
        <v>0.3</v>
      </c>
      <c r="S28" s="2">
        <f>O28/$Q28</f>
        <v>0</v>
      </c>
      <c r="T28" s="2">
        <f>P28/$Q28</f>
        <v>1</v>
      </c>
      <c r="V28" s="4">
        <f>L28+$Q$4*T28</f>
        <v>0.35</v>
      </c>
      <c r="W28" s="4">
        <f>L28-$Q$4*T28</f>
        <v>0.15</v>
      </c>
      <c r="X28" s="4" t="s">
        <v>27</v>
      </c>
      <c r="Y28" s="4">
        <f>M28-$Q$4*S28</f>
        <v>1.75</v>
      </c>
      <c r="Z28" s="4">
        <f>M28+$Q$4*S28</f>
        <v>1.75</v>
      </c>
      <c r="AA28" s="4" t="s">
        <v>27</v>
      </c>
      <c r="AB28" s="4">
        <f>L28+$Q$5*S28</f>
        <v>0.25</v>
      </c>
      <c r="AC28" s="4">
        <f>L28-$Q$5*S28</f>
        <v>0.25</v>
      </c>
      <c r="AD28" s="4" t="s">
        <v>27</v>
      </c>
      <c r="AE28" s="4">
        <f>M28+$Q$5*T28</f>
        <v>1.78</v>
      </c>
      <c r="AF28" s="4">
        <f>M28-$Q$5*T28</f>
        <v>1.72</v>
      </c>
      <c r="AG28" s="4" t="s">
        <v>27</v>
      </c>
      <c r="AH28" s="2">
        <f>L28+$T$4*T28</f>
        <v>0.28</v>
      </c>
      <c r="AI28" s="2">
        <f>L28+$T$5*S28</f>
        <v>0.25</v>
      </c>
      <c r="AJ28" s="2">
        <f>L28-$T$4*T28</f>
        <v>0.22</v>
      </c>
      <c r="AK28" s="2" t="s">
        <v>27</v>
      </c>
      <c r="AL28" s="2">
        <f>M28-$T$4*S28</f>
        <v>1.75</v>
      </c>
      <c r="AM28" s="2">
        <f>M28+$T$5*T28</f>
        <v>1.78</v>
      </c>
      <c r="AN28" s="2">
        <f>M28+$T$4*S28</f>
        <v>1.75</v>
      </c>
      <c r="AO28" s="2" t="s">
        <v>27</v>
      </c>
    </row>
    <row r="29" spans="3:41" ht="13.5">
      <c r="C29" s="2"/>
      <c r="G29" s="2"/>
      <c r="H29" s="4">
        <f>H28+1</f>
        <v>16</v>
      </c>
      <c r="I29" s="4">
        <f>MOD(H29,$L$9)</f>
        <v>1</v>
      </c>
      <c r="J29" s="4">
        <f>INT(H29/$L$9)</f>
        <v>3</v>
      </c>
      <c r="L29" s="2">
        <f>I29*0.5+0.25</f>
        <v>0.75</v>
      </c>
      <c r="M29" s="2">
        <f>J29*0.5+0.25</f>
        <v>1.75</v>
      </c>
      <c r="O29" s="2">
        <f>O28</f>
        <v>0</v>
      </c>
      <c r="P29" s="2">
        <f>P28</f>
        <v>0.3</v>
      </c>
      <c r="Q29" s="2">
        <f>SQRT(O29*O29+P29*P29)</f>
        <v>0.3</v>
      </c>
      <c r="S29" s="2">
        <f>O29/$Q29</f>
        <v>0</v>
      </c>
      <c r="T29" s="2">
        <f>P29/$Q29</f>
        <v>1</v>
      </c>
      <c r="V29" s="4">
        <f>L29+$Q$4*T29</f>
        <v>0.85</v>
      </c>
      <c r="W29" s="4">
        <f>L29-$Q$4*T29</f>
        <v>0.65</v>
      </c>
      <c r="X29" s="4" t="s">
        <v>27</v>
      </c>
      <c r="Y29" s="4">
        <f>M29-$Q$4*S29</f>
        <v>1.75</v>
      </c>
      <c r="Z29" s="4">
        <f>M29+$Q$4*S29</f>
        <v>1.75</v>
      </c>
      <c r="AA29" s="4" t="s">
        <v>27</v>
      </c>
      <c r="AB29" s="4">
        <f>L29+$Q$5*S29</f>
        <v>0.75</v>
      </c>
      <c r="AC29" s="4">
        <f>L29-$Q$5*S29</f>
        <v>0.75</v>
      </c>
      <c r="AD29" s="4" t="s">
        <v>27</v>
      </c>
      <c r="AE29" s="4">
        <f>M29+$Q$5*T29</f>
        <v>1.78</v>
      </c>
      <c r="AF29" s="4">
        <f>M29-$Q$5*T29</f>
        <v>1.72</v>
      </c>
      <c r="AG29" s="4" t="s">
        <v>27</v>
      </c>
      <c r="AH29" s="2">
        <f>L29+$T$4*T29</f>
        <v>0.78</v>
      </c>
      <c r="AI29" s="2">
        <f>L29+$T$5*S29</f>
        <v>0.75</v>
      </c>
      <c r="AJ29" s="2">
        <f>L29-$T$4*T29</f>
        <v>0.72</v>
      </c>
      <c r="AK29" s="2" t="s">
        <v>27</v>
      </c>
      <c r="AL29" s="2">
        <f>M29-$T$4*S29</f>
        <v>1.75</v>
      </c>
      <c r="AM29" s="2">
        <f>M29+$T$5*T29</f>
        <v>1.78</v>
      </c>
      <c r="AN29" s="2">
        <f>M29+$T$4*S29</f>
        <v>1.75</v>
      </c>
      <c r="AO29" s="2" t="s">
        <v>27</v>
      </c>
    </row>
    <row r="30" spans="3:41" ht="13.5">
      <c r="C30" s="2"/>
      <c r="G30" s="2"/>
      <c r="H30" s="4">
        <f>H29+1</f>
        <v>17</v>
      </c>
      <c r="I30" s="4">
        <f>MOD(H30,$L$9)</f>
        <v>2</v>
      </c>
      <c r="J30" s="4">
        <f>INT(H30/$L$9)</f>
        <v>3</v>
      </c>
      <c r="L30" s="2">
        <f>I30*0.5+0.25</f>
        <v>1.25</v>
      </c>
      <c r="M30" s="2">
        <f>J30*0.5+0.25</f>
        <v>1.75</v>
      </c>
      <c r="O30" s="2">
        <f>O29</f>
        <v>0</v>
      </c>
      <c r="P30" s="2">
        <f>P29</f>
        <v>0.3</v>
      </c>
      <c r="Q30" s="2">
        <f>SQRT(O30*O30+P30*P30)</f>
        <v>0.3</v>
      </c>
      <c r="S30" s="2">
        <f>O30/$Q30</f>
        <v>0</v>
      </c>
      <c r="T30" s="2">
        <f>P30/$Q30</f>
        <v>1</v>
      </c>
      <c r="V30" s="4">
        <f>L30+$Q$4*T30</f>
        <v>1.35</v>
      </c>
      <c r="W30" s="4">
        <f>L30-$Q$4*T30</f>
        <v>1.15</v>
      </c>
      <c r="X30" s="4" t="s">
        <v>27</v>
      </c>
      <c r="Y30" s="4">
        <f>M30-$Q$4*S30</f>
        <v>1.75</v>
      </c>
      <c r="Z30" s="4">
        <f>M30+$Q$4*S30</f>
        <v>1.75</v>
      </c>
      <c r="AA30" s="4" t="s">
        <v>27</v>
      </c>
      <c r="AB30" s="4">
        <f>L30+$Q$5*S30</f>
        <v>1.25</v>
      </c>
      <c r="AC30" s="4">
        <f>L30-$Q$5*S30</f>
        <v>1.25</v>
      </c>
      <c r="AD30" s="4" t="s">
        <v>27</v>
      </c>
      <c r="AE30" s="4">
        <f>M30+$Q$5*T30</f>
        <v>1.78</v>
      </c>
      <c r="AF30" s="4">
        <f>M30-$Q$5*T30</f>
        <v>1.72</v>
      </c>
      <c r="AG30" s="4" t="s">
        <v>27</v>
      </c>
      <c r="AH30" s="2">
        <f>L30+$T$4*T30</f>
        <v>1.28</v>
      </c>
      <c r="AI30" s="2">
        <f>L30+$T$5*S30</f>
        <v>1.25</v>
      </c>
      <c r="AJ30" s="2">
        <f>L30-$T$4*T30</f>
        <v>1.22</v>
      </c>
      <c r="AK30" s="2" t="s">
        <v>27</v>
      </c>
      <c r="AL30" s="2">
        <f>M30-$T$4*S30</f>
        <v>1.75</v>
      </c>
      <c r="AM30" s="2">
        <f>M30+$T$5*T30</f>
        <v>1.78</v>
      </c>
      <c r="AN30" s="2">
        <f>M30+$T$4*S30</f>
        <v>1.75</v>
      </c>
      <c r="AO30" s="2" t="s">
        <v>27</v>
      </c>
    </row>
    <row r="31" spans="3:41" ht="13.5">
      <c r="C31" s="2"/>
      <c r="G31" s="2"/>
      <c r="H31" s="4">
        <f>H30+1</f>
        <v>18</v>
      </c>
      <c r="I31" s="4">
        <f>MOD(H31,$L$9)</f>
        <v>3</v>
      </c>
      <c r="J31" s="4">
        <f>INT(H31/$L$9)</f>
        <v>3</v>
      </c>
      <c r="L31" s="2">
        <f>I31*0.5+0.25</f>
        <v>1.75</v>
      </c>
      <c r="M31" s="2">
        <f>J31*0.5+0.25</f>
        <v>1.75</v>
      </c>
      <c r="O31" s="2">
        <f>O30</f>
        <v>0</v>
      </c>
      <c r="P31" s="2">
        <f>P30</f>
        <v>0.3</v>
      </c>
      <c r="Q31" s="2">
        <f>SQRT(O31*O31+P31*P31)</f>
        <v>0.3</v>
      </c>
      <c r="S31" s="2">
        <f>O31/$Q31</f>
        <v>0</v>
      </c>
      <c r="T31" s="2">
        <f>P31/$Q31</f>
        <v>1</v>
      </c>
      <c r="V31" s="4">
        <f>L31+$Q$4*T31</f>
        <v>1.85</v>
      </c>
      <c r="W31" s="4">
        <f>L31-$Q$4*T31</f>
        <v>1.65</v>
      </c>
      <c r="X31" s="4" t="s">
        <v>27</v>
      </c>
      <c r="Y31" s="4">
        <f>M31-$Q$4*S31</f>
        <v>1.75</v>
      </c>
      <c r="Z31" s="4">
        <f>M31+$Q$4*S31</f>
        <v>1.75</v>
      </c>
      <c r="AA31" s="4" t="s">
        <v>27</v>
      </c>
      <c r="AB31" s="4">
        <f>L31+$Q$5*S31</f>
        <v>1.75</v>
      </c>
      <c r="AC31" s="4">
        <f>L31-$Q$5*S31</f>
        <v>1.75</v>
      </c>
      <c r="AD31" s="4" t="s">
        <v>27</v>
      </c>
      <c r="AE31" s="4">
        <f>M31+$Q$5*T31</f>
        <v>1.78</v>
      </c>
      <c r="AF31" s="4">
        <f>M31-$Q$5*T31</f>
        <v>1.72</v>
      </c>
      <c r="AG31" s="4" t="s">
        <v>27</v>
      </c>
      <c r="AH31" s="2">
        <f>L31+$T$4*T31</f>
        <v>1.78</v>
      </c>
      <c r="AI31" s="2">
        <f>L31+$T$5*S31</f>
        <v>1.75</v>
      </c>
      <c r="AJ31" s="2">
        <f>L31-$T$4*T31</f>
        <v>1.72</v>
      </c>
      <c r="AK31" s="2" t="s">
        <v>27</v>
      </c>
      <c r="AL31" s="2">
        <f>M31-$T$4*S31</f>
        <v>1.75</v>
      </c>
      <c r="AM31" s="2">
        <f>M31+$T$5*T31</f>
        <v>1.78</v>
      </c>
      <c r="AN31" s="2">
        <f>M31+$T$4*S31</f>
        <v>1.75</v>
      </c>
      <c r="AO31" s="2" t="s">
        <v>27</v>
      </c>
    </row>
    <row r="32" spans="3:41" ht="13.5">
      <c r="C32" s="2"/>
      <c r="G32" s="2"/>
      <c r="H32" s="4">
        <f>H31+1</f>
        <v>19</v>
      </c>
      <c r="I32" s="4">
        <f>MOD(H32,$L$9)</f>
        <v>4</v>
      </c>
      <c r="J32" s="4">
        <f>INT(H32/$L$9)</f>
        <v>3</v>
      </c>
      <c r="L32" s="2">
        <f>I32*0.5+0.25</f>
        <v>2.25</v>
      </c>
      <c r="M32" s="2">
        <f>J32*0.5+0.25</f>
        <v>1.75</v>
      </c>
      <c r="O32" s="2">
        <f>O31</f>
        <v>0</v>
      </c>
      <c r="P32" s="2">
        <f>P31</f>
        <v>0.3</v>
      </c>
      <c r="Q32" s="2">
        <f>SQRT(O32*O32+P32*P32)</f>
        <v>0.3</v>
      </c>
      <c r="S32" s="2">
        <f>O32/$Q32</f>
        <v>0</v>
      </c>
      <c r="T32" s="2">
        <f>P32/$Q32</f>
        <v>1</v>
      </c>
      <c r="V32" s="4">
        <f>L32+$Q$4*T32</f>
        <v>2.35</v>
      </c>
      <c r="W32" s="4">
        <f>L32-$Q$4*T32</f>
        <v>2.15</v>
      </c>
      <c r="X32" s="4" t="s">
        <v>27</v>
      </c>
      <c r="Y32" s="4">
        <f>M32-$Q$4*S32</f>
        <v>1.75</v>
      </c>
      <c r="Z32" s="4">
        <f>M32+$Q$4*S32</f>
        <v>1.75</v>
      </c>
      <c r="AA32" s="4" t="s">
        <v>27</v>
      </c>
      <c r="AB32" s="4">
        <f>L32+$Q$5*S32</f>
        <v>2.25</v>
      </c>
      <c r="AC32" s="4">
        <f>L32-$Q$5*S32</f>
        <v>2.25</v>
      </c>
      <c r="AD32" s="4" t="s">
        <v>27</v>
      </c>
      <c r="AE32" s="4">
        <f>M32+$Q$5*T32</f>
        <v>1.78</v>
      </c>
      <c r="AF32" s="4">
        <f>M32-$Q$5*T32</f>
        <v>1.72</v>
      </c>
      <c r="AG32" s="4" t="s">
        <v>27</v>
      </c>
      <c r="AH32" s="2">
        <f>L32+$T$4*T32</f>
        <v>2.28</v>
      </c>
      <c r="AI32" s="2">
        <f>L32+$T$5*S32</f>
        <v>2.25</v>
      </c>
      <c r="AJ32" s="2">
        <f>L32-$T$4*T32</f>
        <v>2.22</v>
      </c>
      <c r="AK32" s="2" t="s">
        <v>27</v>
      </c>
      <c r="AL32" s="2">
        <f>M32-$T$4*S32</f>
        <v>1.75</v>
      </c>
      <c r="AM32" s="2">
        <f>M32+$T$5*T32</f>
        <v>1.78</v>
      </c>
      <c r="AN32" s="2">
        <f>M32+$T$4*S32</f>
        <v>1.75</v>
      </c>
      <c r="AO32" s="2" t="s">
        <v>27</v>
      </c>
    </row>
    <row r="33" spans="3:41" ht="13.5">
      <c r="C33" s="2"/>
      <c r="G33" s="2"/>
      <c r="H33" s="4">
        <f>H32+1</f>
        <v>20</v>
      </c>
      <c r="I33" s="4">
        <f>MOD(H33,$L$9)</f>
        <v>0</v>
      </c>
      <c r="J33" s="4">
        <f>INT(H33/$L$9)</f>
        <v>4</v>
      </c>
      <c r="L33" s="2">
        <f>I33*0.5+0.25</f>
        <v>0.25</v>
      </c>
      <c r="M33" s="2">
        <f>J33*0.5+0.25</f>
        <v>2.25</v>
      </c>
      <c r="O33" s="2">
        <f>O32</f>
        <v>0</v>
      </c>
      <c r="P33" s="2">
        <f>P32</f>
        <v>0.3</v>
      </c>
      <c r="Q33" s="2">
        <f>SQRT(O33*O33+P33*P33)</f>
        <v>0.3</v>
      </c>
      <c r="S33" s="2">
        <f>O33/$Q33</f>
        <v>0</v>
      </c>
      <c r="T33" s="2">
        <f>P33/$Q33</f>
        <v>1</v>
      </c>
      <c r="V33" s="4">
        <f>L33+$Q$4*T33</f>
        <v>0.35</v>
      </c>
      <c r="W33" s="4">
        <f>L33-$Q$4*T33</f>
        <v>0.15</v>
      </c>
      <c r="X33" s="4" t="s">
        <v>27</v>
      </c>
      <c r="Y33" s="4">
        <f>M33-$Q$4*S33</f>
        <v>2.25</v>
      </c>
      <c r="Z33" s="4">
        <f>M33+$Q$4*S33</f>
        <v>2.25</v>
      </c>
      <c r="AA33" s="4" t="s">
        <v>27</v>
      </c>
      <c r="AB33" s="4">
        <f>L33+$Q$5*S33</f>
        <v>0.25</v>
      </c>
      <c r="AC33" s="4">
        <f>L33-$Q$5*S33</f>
        <v>0.25</v>
      </c>
      <c r="AD33" s="4" t="s">
        <v>27</v>
      </c>
      <c r="AE33" s="4">
        <f>M33+$Q$5*T33</f>
        <v>2.28</v>
      </c>
      <c r="AF33" s="4">
        <f>M33-$Q$5*T33</f>
        <v>2.22</v>
      </c>
      <c r="AG33" s="4" t="s">
        <v>27</v>
      </c>
      <c r="AH33" s="2">
        <f>L33+$T$4*T33</f>
        <v>0.28</v>
      </c>
      <c r="AI33" s="2">
        <f>L33+$T$5*S33</f>
        <v>0.25</v>
      </c>
      <c r="AJ33" s="2">
        <f>L33-$T$4*T33</f>
        <v>0.22</v>
      </c>
      <c r="AK33" s="2" t="s">
        <v>27</v>
      </c>
      <c r="AL33" s="2">
        <f>M33-$T$4*S33</f>
        <v>2.25</v>
      </c>
      <c r="AM33" s="2">
        <f>M33+$T$5*T33</f>
        <v>2.28</v>
      </c>
      <c r="AN33" s="2">
        <f>M33+$T$4*S33</f>
        <v>2.25</v>
      </c>
      <c r="AO33" s="2" t="s">
        <v>27</v>
      </c>
    </row>
    <row r="34" spans="8:41" ht="13.5">
      <c r="H34" s="4">
        <f>H33+1</f>
        <v>21</v>
      </c>
      <c r="I34" s="4">
        <f>MOD(H34,$L$9)</f>
        <v>1</v>
      </c>
      <c r="J34" s="4">
        <f>INT(H34/$L$9)</f>
        <v>4</v>
      </c>
      <c r="L34" s="2">
        <f>I34*0.5+0.25</f>
        <v>0.75</v>
      </c>
      <c r="M34" s="2">
        <f>J34*0.5+0.25</f>
        <v>2.25</v>
      </c>
      <c r="O34" s="2">
        <f>O33</f>
        <v>0</v>
      </c>
      <c r="P34" s="2">
        <f>P33</f>
        <v>0.3</v>
      </c>
      <c r="Q34" s="2">
        <f>SQRT(O34*O34+P34*P34)</f>
        <v>0.3</v>
      </c>
      <c r="S34" s="2">
        <f>O34/$Q34</f>
        <v>0</v>
      </c>
      <c r="T34" s="2">
        <f>P34/$Q34</f>
        <v>1</v>
      </c>
      <c r="V34" s="4">
        <f>L34+$Q$4*T34</f>
        <v>0.85</v>
      </c>
      <c r="W34" s="4">
        <f>L34-$Q$4*T34</f>
        <v>0.65</v>
      </c>
      <c r="X34" s="4" t="s">
        <v>27</v>
      </c>
      <c r="Y34" s="4">
        <f>M34-$Q$4*S34</f>
        <v>2.25</v>
      </c>
      <c r="Z34" s="4">
        <f>M34+$Q$4*S34</f>
        <v>2.25</v>
      </c>
      <c r="AA34" s="4" t="s">
        <v>27</v>
      </c>
      <c r="AB34" s="4">
        <f>L34+$Q$5*S34</f>
        <v>0.75</v>
      </c>
      <c r="AC34" s="4">
        <f>L34-$Q$5*S34</f>
        <v>0.75</v>
      </c>
      <c r="AD34" s="4" t="s">
        <v>27</v>
      </c>
      <c r="AE34" s="4">
        <f>M34+$Q$5*T34</f>
        <v>2.28</v>
      </c>
      <c r="AF34" s="4">
        <f>M34-$Q$5*T34</f>
        <v>2.22</v>
      </c>
      <c r="AG34" s="4" t="s">
        <v>27</v>
      </c>
      <c r="AH34" s="2">
        <f>L34+$T$4*T34</f>
        <v>0.78</v>
      </c>
      <c r="AI34" s="2">
        <f>L34+$T$5*S34</f>
        <v>0.75</v>
      </c>
      <c r="AJ34" s="2">
        <f>L34-$T$4*T34</f>
        <v>0.72</v>
      </c>
      <c r="AK34" s="2" t="s">
        <v>27</v>
      </c>
      <c r="AL34" s="2">
        <f>M34-$T$4*S34</f>
        <v>2.25</v>
      </c>
      <c r="AM34" s="2">
        <f>M34+$T$5*T34</f>
        <v>2.28</v>
      </c>
      <c r="AN34" s="2">
        <f>M34+$T$4*S34</f>
        <v>2.25</v>
      </c>
      <c r="AO34" s="2" t="s">
        <v>27</v>
      </c>
    </row>
    <row r="35" spans="8:41" ht="13.5">
      <c r="H35" s="4">
        <f>H34+1</f>
        <v>22</v>
      </c>
      <c r="I35" s="4">
        <f>MOD(H35,$L$9)</f>
        <v>2</v>
      </c>
      <c r="J35" s="4">
        <f>INT(H35/$L$9)</f>
        <v>4</v>
      </c>
      <c r="L35" s="2">
        <f>I35*0.5+0.25</f>
        <v>1.25</v>
      </c>
      <c r="M35" s="2">
        <f>J35*0.5+0.25</f>
        <v>2.25</v>
      </c>
      <c r="O35" s="2">
        <f>O34</f>
        <v>0</v>
      </c>
      <c r="P35" s="2">
        <f>P34</f>
        <v>0.3</v>
      </c>
      <c r="Q35" s="2">
        <f>SQRT(O35*O35+P35*P35)</f>
        <v>0.3</v>
      </c>
      <c r="S35" s="2">
        <f>O35/$Q35</f>
        <v>0</v>
      </c>
      <c r="T35" s="2">
        <f>P35/$Q35</f>
        <v>1</v>
      </c>
      <c r="V35" s="4">
        <f>L35+$Q$4*T35</f>
        <v>1.35</v>
      </c>
      <c r="W35" s="4">
        <f>L35-$Q$4*T35</f>
        <v>1.15</v>
      </c>
      <c r="X35" s="4" t="s">
        <v>27</v>
      </c>
      <c r="Y35" s="4">
        <f>M35-$Q$4*S35</f>
        <v>2.25</v>
      </c>
      <c r="Z35" s="4">
        <f>M35+$Q$4*S35</f>
        <v>2.25</v>
      </c>
      <c r="AA35" s="4" t="s">
        <v>27</v>
      </c>
      <c r="AB35" s="4">
        <f>L35+$Q$5*S35</f>
        <v>1.25</v>
      </c>
      <c r="AC35" s="4">
        <f>L35-$Q$5*S35</f>
        <v>1.25</v>
      </c>
      <c r="AD35" s="4" t="s">
        <v>27</v>
      </c>
      <c r="AE35" s="4">
        <f>M35+$Q$5*T35</f>
        <v>2.28</v>
      </c>
      <c r="AF35" s="4">
        <f>M35-$Q$5*T35</f>
        <v>2.22</v>
      </c>
      <c r="AG35" s="4" t="s">
        <v>27</v>
      </c>
      <c r="AH35" s="2">
        <f>L35+$T$4*T35</f>
        <v>1.28</v>
      </c>
      <c r="AI35" s="2">
        <f>L35+$T$5*S35</f>
        <v>1.25</v>
      </c>
      <c r="AJ35" s="2">
        <f>L35-$T$4*T35</f>
        <v>1.22</v>
      </c>
      <c r="AK35" s="2" t="s">
        <v>27</v>
      </c>
      <c r="AL35" s="2">
        <f>M35-$T$4*S35</f>
        <v>2.25</v>
      </c>
      <c r="AM35" s="2">
        <f>M35+$T$5*T35</f>
        <v>2.28</v>
      </c>
      <c r="AN35" s="2">
        <f>M35+$T$4*S35</f>
        <v>2.25</v>
      </c>
      <c r="AO35" s="2" t="s">
        <v>27</v>
      </c>
    </row>
    <row r="36" spans="8:41" ht="13.5">
      <c r="H36" s="4">
        <f>H35+1</f>
        <v>23</v>
      </c>
      <c r="I36" s="4">
        <f>MOD(H36,$L$9)</f>
        <v>3</v>
      </c>
      <c r="J36" s="4">
        <f>INT(H36/$L$9)</f>
        <v>4</v>
      </c>
      <c r="L36" s="2">
        <f>I36*0.5+0.25</f>
        <v>1.75</v>
      </c>
      <c r="M36" s="2">
        <f>J36*0.5+0.25</f>
        <v>2.25</v>
      </c>
      <c r="O36" s="2">
        <f>O35</f>
        <v>0</v>
      </c>
      <c r="P36" s="2">
        <f>P35</f>
        <v>0.3</v>
      </c>
      <c r="Q36" s="2">
        <f>SQRT(O36*O36+P36*P36)</f>
        <v>0.3</v>
      </c>
      <c r="S36" s="2">
        <f>O36/$Q36</f>
        <v>0</v>
      </c>
      <c r="T36" s="2">
        <f>P36/$Q36</f>
        <v>1</v>
      </c>
      <c r="V36" s="4">
        <f>L36+$Q$4*T36</f>
        <v>1.85</v>
      </c>
      <c r="W36" s="4">
        <f>L36-$Q$4*T36</f>
        <v>1.65</v>
      </c>
      <c r="X36" s="4" t="s">
        <v>27</v>
      </c>
      <c r="Y36" s="4">
        <f>M36-$Q$4*S36</f>
        <v>2.25</v>
      </c>
      <c r="Z36" s="4">
        <f>M36+$Q$4*S36</f>
        <v>2.25</v>
      </c>
      <c r="AA36" s="4" t="s">
        <v>27</v>
      </c>
      <c r="AB36" s="4">
        <f>L36+$Q$5*S36</f>
        <v>1.75</v>
      </c>
      <c r="AC36" s="4">
        <f>L36-$Q$5*S36</f>
        <v>1.75</v>
      </c>
      <c r="AD36" s="4" t="s">
        <v>27</v>
      </c>
      <c r="AE36" s="4">
        <f>M36+$Q$5*T36</f>
        <v>2.28</v>
      </c>
      <c r="AF36" s="4">
        <f>M36-$Q$5*T36</f>
        <v>2.22</v>
      </c>
      <c r="AG36" s="4" t="s">
        <v>27</v>
      </c>
      <c r="AH36" s="2">
        <f>L36+$T$4*T36</f>
        <v>1.78</v>
      </c>
      <c r="AI36" s="2">
        <f>L36+$T$5*S36</f>
        <v>1.75</v>
      </c>
      <c r="AJ36" s="2">
        <f>L36-$T$4*T36</f>
        <v>1.72</v>
      </c>
      <c r="AK36" s="2" t="s">
        <v>27</v>
      </c>
      <c r="AL36" s="2">
        <f>M36-$T$4*S36</f>
        <v>2.25</v>
      </c>
      <c r="AM36" s="2">
        <f>M36+$T$5*T36</f>
        <v>2.28</v>
      </c>
      <c r="AN36" s="2">
        <f>M36+$T$4*S36</f>
        <v>2.25</v>
      </c>
      <c r="AO36" s="2" t="s">
        <v>27</v>
      </c>
    </row>
    <row r="37" spans="8:41" ht="13.5">
      <c r="H37" s="4">
        <f>H36+1</f>
        <v>24</v>
      </c>
      <c r="I37" s="4">
        <f>MOD(H37,$L$9)</f>
        <v>4</v>
      </c>
      <c r="J37" s="4">
        <f>INT(H37/$L$9)</f>
        <v>4</v>
      </c>
      <c r="L37" s="2">
        <f>I37*0.5+0.25</f>
        <v>2.25</v>
      </c>
      <c r="M37" s="2">
        <f>J37*0.5+0.25</f>
        <v>2.25</v>
      </c>
      <c r="O37" s="2">
        <f>O36</f>
        <v>0</v>
      </c>
      <c r="P37" s="2">
        <f>P36</f>
        <v>0.3</v>
      </c>
      <c r="Q37" s="2">
        <f>SQRT(O37*O37+P37*P37)</f>
        <v>0.3</v>
      </c>
      <c r="S37" s="2">
        <f>O37/$Q37</f>
        <v>0</v>
      </c>
      <c r="T37" s="2">
        <f>P37/$Q37</f>
        <v>1</v>
      </c>
      <c r="V37" s="4">
        <f>L37+$Q$4*T37</f>
        <v>2.35</v>
      </c>
      <c r="W37" s="4">
        <f>L37-$Q$4*T37</f>
        <v>2.15</v>
      </c>
      <c r="X37" s="4" t="s">
        <v>27</v>
      </c>
      <c r="Y37" s="4">
        <f>M37-$Q$4*S37</f>
        <v>2.25</v>
      </c>
      <c r="Z37" s="4">
        <f>M37+$Q$4*S37</f>
        <v>2.25</v>
      </c>
      <c r="AA37" s="4" t="s">
        <v>27</v>
      </c>
      <c r="AB37" s="4">
        <f>L37+$Q$5*S37</f>
        <v>2.25</v>
      </c>
      <c r="AC37" s="4">
        <f>L37-$Q$5*S37</f>
        <v>2.25</v>
      </c>
      <c r="AD37" s="4" t="s">
        <v>27</v>
      </c>
      <c r="AE37" s="4">
        <f>M37+$Q$5*T37</f>
        <v>2.28</v>
      </c>
      <c r="AF37" s="4">
        <f>M37-$Q$5*T37</f>
        <v>2.22</v>
      </c>
      <c r="AG37" s="4" t="s">
        <v>27</v>
      </c>
      <c r="AH37" s="2">
        <f>L37+$T$4*T37</f>
        <v>2.28</v>
      </c>
      <c r="AI37" s="2">
        <f>L37+$T$5*S37</f>
        <v>2.25</v>
      </c>
      <c r="AJ37" s="2">
        <f>L37-$T$4*T37</f>
        <v>2.22</v>
      </c>
      <c r="AK37" s="2" t="s">
        <v>27</v>
      </c>
      <c r="AL37" s="2">
        <f>M37-$T$4*S37</f>
        <v>2.25</v>
      </c>
      <c r="AM37" s="2">
        <f>M37+$T$5*T37</f>
        <v>2.28</v>
      </c>
      <c r="AN37" s="2">
        <f>M37+$T$4*S37</f>
        <v>2.25</v>
      </c>
      <c r="AO37" s="2" t="s">
        <v>27</v>
      </c>
    </row>
    <row r="38" ht="13.5">
      <c r="C38" s="4">
        <v>50</v>
      </c>
    </row>
    <row r="39" spans="5:10" ht="13.5">
      <c r="E39" s="4" t="s">
        <v>28</v>
      </c>
      <c r="J39" s="4" t="s">
        <v>29</v>
      </c>
    </row>
    <row r="40" spans="15:22" ht="13.5">
      <c r="O40" s="4" t="s">
        <v>14</v>
      </c>
      <c r="P40" s="4" t="s">
        <v>15</v>
      </c>
      <c r="R40" s="4" t="s">
        <v>16</v>
      </c>
      <c r="S40" s="4" t="s">
        <v>17</v>
      </c>
      <c r="T40" s="4" t="s">
        <v>18</v>
      </c>
      <c r="V40" s="4" t="s">
        <v>6</v>
      </c>
    </row>
    <row r="41" spans="1:23" ht="13.5">
      <c r="A41" s="4">
        <v>0</v>
      </c>
      <c r="B41" s="4">
        <f>A41/$C$38-C41</f>
        <v>0</v>
      </c>
      <c r="C41" s="4">
        <f>IF(B40=1,C40+1,C40)</f>
        <v>0</v>
      </c>
      <c r="E41" s="4">
        <f>OFFSET(A$6,$C41,0)</f>
        <v>0.5</v>
      </c>
      <c r="F41" s="4">
        <f>OFFSET(B$6,$C41,0)</f>
        <v>0.5</v>
      </c>
      <c r="G41" s="4">
        <f>OFFSET(C$6,$C41,0)</f>
        <v>2.5</v>
      </c>
      <c r="H41" s="4">
        <f>OFFSET(D$6,$C41,0)</f>
        <v>2</v>
      </c>
      <c r="J41" s="4">
        <f>OFFSET(F$6,$C41,0)</f>
        <v>1</v>
      </c>
      <c r="K41" s="4">
        <f>OFFSET(G$6,$C41,0)</f>
        <v>2.18</v>
      </c>
      <c r="L41" s="4">
        <f>OFFSET(H$6,$C41,0)</f>
        <v>2</v>
      </c>
      <c r="M41" s="4">
        <f>OFFSET(I$6,$C41,0)</f>
        <v>1</v>
      </c>
      <c r="O41" s="4">
        <f>(1-$B41)^3*$E41+3*(1-$B41)^2*$B41*$F41+3*(1-$B41)*$B41^2*$G41+$B41^3*$H41</f>
        <v>0.5</v>
      </c>
      <c r="P41" s="4">
        <f>(1-$B41)^3*$J41+3*(1-$B41)^2*$B41*$K41+3*(1-$B41)*$B41^2*$L41+$B41^3*$M41</f>
        <v>1</v>
      </c>
      <c r="R41" s="4">
        <f>3*(1-$B41)^2*($F41-$E41)+6*(1-$B41)*$B41*($G41-$F41)+3*$B41^2*($H41-$G41)</f>
        <v>0</v>
      </c>
      <c r="S41" s="4">
        <f>3*(1-$B41)^2*($K41-$J41)+6*(1-$B41)*$B41*($L41-$K41)+3*$B41^2*($M41-$L41)</f>
        <v>3.5400000000000005</v>
      </c>
      <c r="T41" s="2">
        <f>SQRT(R41*R41+S41*S41)</f>
        <v>3.5400000000000005</v>
      </c>
      <c r="V41" s="2">
        <v>0</v>
      </c>
      <c r="W41" s="2">
        <f>V41+(T41+T42)/2</f>
        <v>3.4627929696734925</v>
      </c>
    </row>
    <row r="42" spans="1:23" ht="13.5">
      <c r="A42" s="4">
        <f>A41+1</f>
        <v>1</v>
      </c>
      <c r="B42" s="4">
        <f>A42/$C$38-C42</f>
        <v>0.02</v>
      </c>
      <c r="C42" s="4">
        <f>IF(B41=1,C41+1,C41)</f>
        <v>0</v>
      </c>
      <c r="E42" s="4">
        <f>OFFSET(A$6,$C42,0)</f>
        <v>0.5</v>
      </c>
      <c r="F42" s="4">
        <f>OFFSET(B$6,$C42,0)</f>
        <v>0.5</v>
      </c>
      <c r="G42" s="4">
        <f>OFFSET(C$6,$C42,0)</f>
        <v>2.5</v>
      </c>
      <c r="H42" s="4">
        <f>OFFSET(D$6,$C42,0)</f>
        <v>2</v>
      </c>
      <c r="J42" s="4">
        <f>OFFSET(F$6,$C42,0)</f>
        <v>1</v>
      </c>
      <c r="K42" s="4">
        <f>OFFSET(G$6,$C42,0)</f>
        <v>2.18</v>
      </c>
      <c r="L42" s="4">
        <f>OFFSET(H$6,$C42,0)</f>
        <v>2</v>
      </c>
      <c r="M42" s="4">
        <f>OFFSET(I$6,$C42,0)</f>
        <v>1</v>
      </c>
      <c r="O42" s="4">
        <f>(1-$B42)^3*$E42+3*(1-$B42)^2*$B42*$F42+3*(1-$B42)*$B42^2*$G42+$B42^3*$H42</f>
        <v>0.502364</v>
      </c>
      <c r="P42" s="4">
        <f>(1-$B42)^3*$J42+3*(1-$B42)^2*$B42*$K42+3*(1-$B42)*$B42^2*$L42+$B42^3*$M42</f>
        <v>1.0691723199999998</v>
      </c>
      <c r="R42" s="4">
        <f>3*(1-$B42)^2*($F42-$E42)+6*(1-$B42)*$B42*($G42-$F42)+3*$B42^2*($H42-$G42)</f>
        <v>0.2346</v>
      </c>
      <c r="S42" s="4">
        <f>3*(1-$B42)^2*($K42-$J42)+6*(1-$B42)*$B42*($L42-$K42)+3*$B42^2*($M42-$L42)</f>
        <v>3.3774480000000007</v>
      </c>
      <c r="T42" s="2">
        <f>SQRT(R42*R42+S42*S42)</f>
        <v>3.3855859393469845</v>
      </c>
      <c r="V42" s="2">
        <f>W41</f>
        <v>3.4627929696734925</v>
      </c>
      <c r="W42" s="2">
        <f>V42+(T42+T43)/2</f>
        <v>6.779933619252983</v>
      </c>
    </row>
    <row r="43" spans="1:23" ht="13.5">
      <c r="A43" s="4">
        <f>A42+1</f>
        <v>2</v>
      </c>
      <c r="B43" s="4">
        <f>A43/$C$38-C43</f>
        <v>0.04</v>
      </c>
      <c r="C43" s="4">
        <f>IF(B42=1,C42+1,C42)</f>
        <v>0</v>
      </c>
      <c r="E43" s="4">
        <f>OFFSET(A$6,$C43,0)</f>
        <v>0.5</v>
      </c>
      <c r="F43" s="4">
        <f>OFFSET(B$6,$C43,0)</f>
        <v>0.5</v>
      </c>
      <c r="G43" s="4">
        <f>OFFSET(C$6,$C43,0)</f>
        <v>2.5</v>
      </c>
      <c r="H43" s="4">
        <f>OFFSET(D$6,$C43,0)</f>
        <v>2</v>
      </c>
      <c r="J43" s="4">
        <f>OFFSET(F$6,$C43,0)</f>
        <v>1</v>
      </c>
      <c r="K43" s="4">
        <f>OFFSET(G$6,$C43,0)</f>
        <v>2.18</v>
      </c>
      <c r="L43" s="4">
        <f>OFFSET(H$6,$C43,0)</f>
        <v>2</v>
      </c>
      <c r="M43" s="4">
        <f>OFFSET(I$6,$C43,0)</f>
        <v>1</v>
      </c>
      <c r="O43" s="4">
        <f>(1-$B43)^3*$E43+3*(1-$B43)^2*$B43*$F43+3*(1-$B43)*$B43^2*$G43+$B43^3*$H43</f>
        <v>0.509312</v>
      </c>
      <c r="P43" s="4">
        <f>(1-$B43)^3*$J43+3*(1-$B43)^2*$B43*$K43+3*(1-$B43)*$B43^2*$L43+$B43^3*$M43</f>
        <v>1.1351065599999999</v>
      </c>
      <c r="R43" s="4">
        <f>3*(1-$B43)^2*($F43-$E43)+6*(1-$B43)*$B43*($G43-$F43)+3*$B43^2*($H43-$G43)</f>
        <v>0.4584</v>
      </c>
      <c r="S43" s="4">
        <f>3*(1-$B43)^2*($K43-$J43)+6*(1-$B43)*$B43*($L43-$K43)+3*$B43^2*($M43-$L43)</f>
        <v>3.2161920000000004</v>
      </c>
      <c r="T43" s="2">
        <f>SQRT(R43*R43+S43*S43)</f>
        <v>3.248695359811997</v>
      </c>
      <c r="V43" s="2">
        <f>W42</f>
        <v>6.779933619252983</v>
      </c>
      <c r="W43" s="2">
        <f>V43+(T43+T44)/2</f>
        <v>9.968836507343084</v>
      </c>
    </row>
    <row r="44" spans="1:23" ht="13.5">
      <c r="A44" s="4">
        <f>A43+1</f>
        <v>3</v>
      </c>
      <c r="B44" s="4">
        <f>A44/$C$38-C44</f>
        <v>0.06</v>
      </c>
      <c r="C44" s="4">
        <f>IF(B43=1,C43+1,C43)</f>
        <v>0</v>
      </c>
      <c r="E44" s="4">
        <f>OFFSET(A$6,$C44,0)</f>
        <v>0.5</v>
      </c>
      <c r="F44" s="4">
        <f>OFFSET(B$6,$C44,0)</f>
        <v>0.5</v>
      </c>
      <c r="G44" s="4">
        <f>OFFSET(C$6,$C44,0)</f>
        <v>2.5</v>
      </c>
      <c r="H44" s="4">
        <f>OFFSET(D$6,$C44,0)</f>
        <v>2</v>
      </c>
      <c r="J44" s="4">
        <f>OFFSET(F$6,$C44,0)</f>
        <v>1</v>
      </c>
      <c r="K44" s="4">
        <f>OFFSET(G$6,$C44,0)</f>
        <v>2.18</v>
      </c>
      <c r="L44" s="4">
        <f>OFFSET(H$6,$C44,0)</f>
        <v>2</v>
      </c>
      <c r="M44" s="4">
        <f>OFFSET(I$6,$C44,0)</f>
        <v>1</v>
      </c>
      <c r="O44" s="4">
        <f>(1-$B44)^3*$E44+3*(1-$B44)^2*$B44*$F44+3*(1-$B44)*$B44^2*$G44+$B44^3*$H44</f>
        <v>0.5206279999999999</v>
      </c>
      <c r="P44" s="4">
        <f>(1-$B44)^3*$J44+3*(1-$B44)^2*$B44*$K44+3*(1-$B44)*$B44^2*$L44+$B44^3*$M44</f>
        <v>1.19782864</v>
      </c>
      <c r="R44" s="4">
        <f>3*(1-$B44)^2*($F44-$E44)+6*(1-$B44)*$B44*($G44-$F44)+3*$B44^2*($H44-$G44)</f>
        <v>0.6714</v>
      </c>
      <c r="S44" s="4">
        <f>3*(1-$B44)^2*($K44-$J44)+6*(1-$B44)*$B44*($L44-$K44)+3*$B44^2*($M44-$L44)</f>
        <v>3.056232</v>
      </c>
      <c r="T44" s="2">
        <f>SQRT(R44*R44+S44*S44)</f>
        <v>3.129110416368205</v>
      </c>
      <c r="V44" s="2">
        <f>W43</f>
        <v>9.968836507343084</v>
      </c>
      <c r="W44" s="2">
        <f>V44+(T44+T45)/2</f>
        <v>13.046590089388328</v>
      </c>
    </row>
    <row r="45" spans="1:23" ht="13.5">
      <c r="A45" s="4">
        <f>A44+1</f>
        <v>4</v>
      </c>
      <c r="B45" s="4">
        <f>A45/$C$38-C45</f>
        <v>0.08</v>
      </c>
      <c r="C45" s="4">
        <f>IF(B44=1,C44+1,C44)</f>
        <v>0</v>
      </c>
      <c r="E45" s="4">
        <f>OFFSET(A$6,$C45,0)</f>
        <v>0.5</v>
      </c>
      <c r="F45" s="4">
        <f>OFFSET(B$6,$C45,0)</f>
        <v>0.5</v>
      </c>
      <c r="G45" s="4">
        <f>OFFSET(C$6,$C45,0)</f>
        <v>2.5</v>
      </c>
      <c r="H45" s="4">
        <f>OFFSET(D$6,$C45,0)</f>
        <v>2</v>
      </c>
      <c r="J45" s="4">
        <f>OFFSET(F$6,$C45,0)</f>
        <v>1</v>
      </c>
      <c r="K45" s="4">
        <f>OFFSET(G$6,$C45,0)</f>
        <v>2.18</v>
      </c>
      <c r="L45" s="4">
        <f>OFFSET(H$6,$C45,0)</f>
        <v>2</v>
      </c>
      <c r="M45" s="4">
        <f>OFFSET(I$6,$C45,0)</f>
        <v>1</v>
      </c>
      <c r="O45" s="4">
        <f>(1-$B45)^3*$E45+3*(1-$B45)^2*$B45*$F45+3*(1-$B45)*$B45^2*$G45+$B45^3*$H45</f>
        <v>0.536096</v>
      </c>
      <c r="P45" s="4">
        <f>(1-$B45)^3*$J45+3*(1-$B45)^2*$B45*$K45+3*(1-$B45)*$B45^2*$L45+$B45^3*$M45</f>
        <v>1.2573644800000001</v>
      </c>
      <c r="R45" s="4">
        <f>3*(1-$B45)^2*($F45-$E45)+6*(1-$B45)*$B45*($G45-$F45)+3*$B45^2*($H45-$G45)</f>
        <v>0.8736</v>
      </c>
      <c r="S45" s="4">
        <f>3*(1-$B45)^2*($K45-$J45)+6*(1-$B45)*$B45*($L45-$K45)+3*$B45^2*($M45-$L45)</f>
        <v>2.8975680000000006</v>
      </c>
      <c r="T45" s="2">
        <f>SQRT(R45*R45+S45*S45)</f>
        <v>3.0263967477222815</v>
      </c>
      <c r="V45" s="2">
        <f>W44</f>
        <v>13.046590089388328</v>
      </c>
      <c r="W45" s="2">
        <f>V45+(T45+T46)/2</f>
        <v>16.02973072742177</v>
      </c>
    </row>
    <row r="46" spans="1:23" ht="13.5">
      <c r="A46" s="4">
        <f>A45+1</f>
        <v>5</v>
      </c>
      <c r="B46" s="4">
        <f>A46/$C$38-C46</f>
        <v>0.1</v>
      </c>
      <c r="C46" s="4">
        <f>IF(B45=1,C45+1,C45)</f>
        <v>0</v>
      </c>
      <c r="E46" s="4">
        <f>OFFSET(A$6,$C46,0)</f>
        <v>0.5</v>
      </c>
      <c r="F46" s="4">
        <f>OFFSET(B$6,$C46,0)</f>
        <v>0.5</v>
      </c>
      <c r="G46" s="4">
        <f>OFFSET(C$6,$C46,0)</f>
        <v>2.5</v>
      </c>
      <c r="H46" s="4">
        <f>OFFSET(D$6,$C46,0)</f>
        <v>2</v>
      </c>
      <c r="J46" s="4">
        <f>OFFSET(F$6,$C46,0)</f>
        <v>1</v>
      </c>
      <c r="K46" s="4">
        <f>OFFSET(G$6,$C46,0)</f>
        <v>2.18</v>
      </c>
      <c r="L46" s="4">
        <f>OFFSET(H$6,$C46,0)</f>
        <v>2</v>
      </c>
      <c r="M46" s="4">
        <f>OFFSET(I$6,$C46,0)</f>
        <v>1</v>
      </c>
      <c r="O46" s="4">
        <f>(1-$B46)^3*$E46+3*(1-$B46)^2*$B46*$F46+3*(1-$B46)*$B46^2*$G46+$B46^3*$H46</f>
        <v>0.5555000000000001</v>
      </c>
      <c r="P46" s="4">
        <f>(1-$B46)^3*$J46+3*(1-$B46)^2*$B46*$K46+3*(1-$B46)*$B46^2*$L46+$B46^3*$M46</f>
        <v>1.3137400000000001</v>
      </c>
      <c r="R46" s="4">
        <f>3*(1-$B46)^2*($F46-$E46)+6*(1-$B46)*$B46*($G46-$F46)+3*$B46^2*($H46-$G46)</f>
        <v>1.0650000000000002</v>
      </c>
      <c r="S46" s="4">
        <f>3*(1-$B46)^2*($K46-$J46)+6*(1-$B46)*$B46*($L46-$K46)+3*$B46^2*($M46-$L46)</f>
        <v>2.7402000000000006</v>
      </c>
      <c r="T46" s="2">
        <f>SQRT(R46*R46+S46*S46)</f>
        <v>2.939884528344609</v>
      </c>
      <c r="V46" s="2">
        <f>W45</f>
        <v>16.02973072742177</v>
      </c>
      <c r="W46" s="2">
        <f>V46+(T46+T47)/2</f>
        <v>18.93400531713652</v>
      </c>
    </row>
    <row r="47" spans="1:23" ht="13.5">
      <c r="A47" s="4">
        <f>A46+1</f>
        <v>6</v>
      </c>
      <c r="B47" s="4">
        <f>A47/$C$38-C47</f>
        <v>0.12</v>
      </c>
      <c r="C47" s="4">
        <f>IF(B46=1,C46+1,C46)</f>
        <v>0</v>
      </c>
      <c r="E47" s="4">
        <f>OFFSET(A$6,$C47,0)</f>
        <v>0.5</v>
      </c>
      <c r="F47" s="4">
        <f>OFFSET(B$6,$C47,0)</f>
        <v>0.5</v>
      </c>
      <c r="G47" s="4">
        <f>OFFSET(C$6,$C47,0)</f>
        <v>2.5</v>
      </c>
      <c r="H47" s="4">
        <f>OFFSET(D$6,$C47,0)</f>
        <v>2</v>
      </c>
      <c r="J47" s="4">
        <f>OFFSET(F$6,$C47,0)</f>
        <v>1</v>
      </c>
      <c r="K47" s="4">
        <f>OFFSET(G$6,$C47,0)</f>
        <v>2.18</v>
      </c>
      <c r="L47" s="4">
        <f>OFFSET(H$6,$C47,0)</f>
        <v>2</v>
      </c>
      <c r="M47" s="4">
        <f>OFFSET(I$6,$C47,0)</f>
        <v>1</v>
      </c>
      <c r="O47" s="4">
        <f>(1-$B47)^3*$E47+3*(1-$B47)^2*$B47*$F47+3*(1-$B47)*$B47^2*$G47+$B47^3*$H47</f>
        <v>0.578624</v>
      </c>
      <c r="P47" s="4">
        <f>(1-$B47)^3*$J47+3*(1-$B47)^2*$B47*$K47+3*(1-$B47)*$B47^2*$L47+$B47^3*$M47</f>
        <v>1.3669811200000002</v>
      </c>
      <c r="R47" s="4">
        <f>3*(1-$B47)^2*($F47-$E47)+6*(1-$B47)*$B47*($G47-$F47)+3*$B47^2*($H47-$G47)</f>
        <v>1.2456</v>
      </c>
      <c r="S47" s="4">
        <f>3*(1-$B47)^2*($K47-$J47)+6*(1-$B47)*$B47*($L47-$K47)+3*$B47^2*($M47-$L47)</f>
        <v>2.584128</v>
      </c>
      <c r="T47" s="2">
        <f>SQRT(R47*R47+S47*S47)</f>
        <v>2.868664651084891</v>
      </c>
      <c r="V47" s="2">
        <f>W46</f>
        <v>18.93400531713652</v>
      </c>
      <c r="W47" s="2">
        <f>V47+(T47+T48)/2</f>
        <v>21.774138864394185</v>
      </c>
    </row>
    <row r="48" spans="1:23" ht="13.5">
      <c r="A48" s="4">
        <f>A47+1</f>
        <v>7</v>
      </c>
      <c r="B48" s="4">
        <f>A48/$C$38-C48</f>
        <v>0.14</v>
      </c>
      <c r="C48" s="4">
        <f>IF(B47=1,C47+1,C47)</f>
        <v>0</v>
      </c>
      <c r="E48" s="4">
        <f>OFFSET(A$6,$C48,0)</f>
        <v>0.5</v>
      </c>
      <c r="F48" s="4">
        <f>OFFSET(B$6,$C48,0)</f>
        <v>0.5</v>
      </c>
      <c r="G48" s="4">
        <f>OFFSET(C$6,$C48,0)</f>
        <v>2.5</v>
      </c>
      <c r="H48" s="4">
        <f>OFFSET(D$6,$C48,0)</f>
        <v>2</v>
      </c>
      <c r="J48" s="4">
        <f>OFFSET(F$6,$C48,0)</f>
        <v>1</v>
      </c>
      <c r="K48" s="4">
        <f>OFFSET(G$6,$C48,0)</f>
        <v>2.18</v>
      </c>
      <c r="L48" s="4">
        <f>OFFSET(H$6,$C48,0)</f>
        <v>2</v>
      </c>
      <c r="M48" s="4">
        <f>OFFSET(I$6,$C48,0)</f>
        <v>1</v>
      </c>
      <c r="O48" s="4">
        <f>(1-$B48)^3*$E48+3*(1-$B48)^2*$B48*$F48+3*(1-$B48)*$B48^2*$G48+$B48^3*$H48</f>
        <v>0.605252</v>
      </c>
      <c r="P48" s="4">
        <f>(1-$B48)^3*$J48+3*(1-$B48)^2*$B48*$K48+3*(1-$B48)*$B48^2*$L48+$B48^3*$M48</f>
        <v>1.4171137600000003</v>
      </c>
      <c r="R48" s="4">
        <f>3*(1-$B48)^2*($F48-$E48)+6*(1-$B48)*$B48*($G48-$F48)+3*$B48^2*($H48-$G48)</f>
        <v>1.4154</v>
      </c>
      <c r="S48" s="4">
        <f>3*(1-$B48)^2*($K48-$J48)+6*(1-$B48)*$B48*($L48-$K48)+3*$B48^2*($M48-$L48)</f>
        <v>2.429352</v>
      </c>
      <c r="T48" s="2">
        <f>SQRT(R48*R48+S48*S48)</f>
        <v>2.8116024434304365</v>
      </c>
      <c r="V48" s="2">
        <f>W47</f>
        <v>21.774138864394185</v>
      </c>
      <c r="W48" s="2">
        <f>V48+(T48+T49)/2</f>
        <v>24.563624363716112</v>
      </c>
    </row>
    <row r="49" spans="1:23" ht="13.5">
      <c r="A49" s="4">
        <f>A48+1</f>
        <v>8</v>
      </c>
      <c r="B49" s="4">
        <f>A49/$C$38-C49</f>
        <v>0.16</v>
      </c>
      <c r="C49" s="4">
        <f>IF(B48=1,C48+1,C48)</f>
        <v>0</v>
      </c>
      <c r="E49" s="4">
        <f>OFFSET(A$6,$C49,0)</f>
        <v>0.5</v>
      </c>
      <c r="F49" s="4">
        <f>OFFSET(B$6,$C49,0)</f>
        <v>0.5</v>
      </c>
      <c r="G49" s="4">
        <f>OFFSET(C$6,$C49,0)</f>
        <v>2.5</v>
      </c>
      <c r="H49" s="4">
        <f>OFFSET(D$6,$C49,0)</f>
        <v>2</v>
      </c>
      <c r="J49" s="4">
        <f>OFFSET(F$6,$C49,0)</f>
        <v>1</v>
      </c>
      <c r="K49" s="4">
        <f>OFFSET(G$6,$C49,0)</f>
        <v>2.18</v>
      </c>
      <c r="L49" s="4">
        <f>OFFSET(H$6,$C49,0)</f>
        <v>2</v>
      </c>
      <c r="M49" s="4">
        <f>OFFSET(I$6,$C49,0)</f>
        <v>1</v>
      </c>
      <c r="O49" s="4">
        <f>(1-$B49)^3*$E49+3*(1-$B49)^2*$B49*$F49+3*(1-$B49)*$B49^2*$G49+$B49^3*$H49</f>
        <v>0.6351679999999998</v>
      </c>
      <c r="P49" s="4">
        <f>(1-$B49)^3*$J49+3*(1-$B49)^2*$B49*$K49+3*(1-$B49)*$B49^2*$L49+$B49^3*$M49</f>
        <v>1.4641638399999999</v>
      </c>
      <c r="R49" s="4">
        <f>3*(1-$B49)^2*($F49-$E49)+6*(1-$B49)*$B49*($G49-$F49)+3*$B49^2*($H49-$G49)</f>
        <v>1.5744</v>
      </c>
      <c r="S49" s="4">
        <f>3*(1-$B49)^2*($K49-$J49)+6*(1-$B49)*$B49*($L49-$K49)+3*$B49^2*($M49-$L49)</f>
        <v>2.275872</v>
      </c>
      <c r="T49" s="2">
        <f>SQRT(R49*R49+S49*S49)</f>
        <v>2.767368555213418</v>
      </c>
      <c r="V49" s="2">
        <f>W48</f>
        <v>24.563624363716112</v>
      </c>
      <c r="W49" s="2">
        <f>V49+(T49+T105)/2</f>
        <v>26.257340433241005</v>
      </c>
    </row>
    <row r="50" spans="1:23" ht="12.75">
      <c r="A50" s="4">
        <f>A49+1</f>
        <v>9</v>
      </c>
      <c r="B50" s="4">
        <f>A50/$C$38-C50</f>
        <v>0.18</v>
      </c>
      <c r="C50" s="4">
        <f>IF(B49=1,C49+1,C49)</f>
        <v>0</v>
      </c>
      <c r="E50" s="4">
        <f>OFFSET(A$6,$C50,0)</f>
        <v>0.5</v>
      </c>
      <c r="F50" s="4">
        <f>OFFSET(B$6,$C50,0)</f>
        <v>0.5</v>
      </c>
      <c r="G50" s="4">
        <f>OFFSET(C$6,$C50,0)</f>
        <v>2.5</v>
      </c>
      <c r="H50" s="4">
        <f>OFFSET(D$6,$C50,0)</f>
        <v>2</v>
      </c>
      <c r="J50" s="4">
        <f>OFFSET(F$6,$C50,0)</f>
        <v>1</v>
      </c>
      <c r="K50" s="4">
        <f>OFFSET(G$6,$C50,0)</f>
        <v>2.18</v>
      </c>
      <c r="L50" s="4">
        <f>OFFSET(H$6,$C50,0)</f>
        <v>2</v>
      </c>
      <c r="M50" s="4">
        <f>OFFSET(I$6,$C50,0)</f>
        <v>1</v>
      </c>
      <c r="O50" s="4">
        <f>(1-$B50)^3*$E50+3*(1-$B50)^2*$B50*$F50+3*(1-$B50)*$B50^2*$G50+$B50^3*$H50</f>
        <v>0.6681560000000001</v>
      </c>
      <c r="P50" s="4">
        <f>(1-$B50)^3*$J50+3*(1-$B50)^2*$B50*$K50+3*(1-$B50)*$B50^2*$L50+$B50^3*$M50</f>
        <v>1.5081572800000003</v>
      </c>
      <c r="R50" s="4">
        <f>3*(1-$B50)^2*($F50-$E50)+6*(1-$B50)*$B50*($G50-$F50)+3*$B50^2*($H50-$G50)</f>
        <v>1.7226</v>
      </c>
      <c r="S50" s="4">
        <f>3*(1-$B50)^2*($K50-$J50)+6*(1-$B50)*$B50*($L50-$K50)+3*$B50^2*($M50-$L50)</f>
        <v>2.123688000000001</v>
      </c>
      <c r="T50" s="2">
        <f>SQRT(R50*R50+S50*S50)</f>
        <v>2.734483768711016</v>
      </c>
      <c r="V50" s="2">
        <f>W49</f>
        <v>26.257340433241005</v>
      </c>
      <c r="W50" s="2">
        <f>V50+(T50+T106)/2</f>
        <v>27.898388818615025</v>
      </c>
    </row>
    <row r="51" spans="1:23" ht="12.75">
      <c r="A51" s="4">
        <f>A50+1</f>
        <v>10</v>
      </c>
      <c r="B51" s="4">
        <f>A51/$C$38-C51</f>
        <v>0.2</v>
      </c>
      <c r="C51" s="4">
        <f>IF(B50=1,C50+1,C50)</f>
        <v>0</v>
      </c>
      <c r="E51" s="4">
        <f>OFFSET(A$6,$C51,0)</f>
        <v>0.5</v>
      </c>
      <c r="F51" s="4">
        <f>OFFSET(B$6,$C51,0)</f>
        <v>0.5</v>
      </c>
      <c r="G51" s="4">
        <f>OFFSET(C$6,$C51,0)</f>
        <v>2.5</v>
      </c>
      <c r="H51" s="4">
        <f>OFFSET(D$6,$C51,0)</f>
        <v>2</v>
      </c>
      <c r="J51" s="4">
        <f>OFFSET(F$6,$C51,0)</f>
        <v>1</v>
      </c>
      <c r="K51" s="4">
        <f>OFFSET(G$6,$C51,0)</f>
        <v>2.18</v>
      </c>
      <c r="L51" s="4">
        <f>OFFSET(H$6,$C51,0)</f>
        <v>2</v>
      </c>
      <c r="M51" s="4">
        <f>OFFSET(I$6,$C51,0)</f>
        <v>1</v>
      </c>
      <c r="O51" s="4">
        <f>(1-$B51)^3*$E51+3*(1-$B51)^2*$B51*$F51+3*(1-$B51)*$B51^2*$G51+$B51^3*$H51</f>
        <v>0.7040000000000002</v>
      </c>
      <c r="P51" s="4">
        <f>(1-$B51)^3*$J51+3*(1-$B51)^2*$B51*$K51+3*(1-$B51)*$B51^2*$L51+$B51^3*$M51</f>
        <v>1.5491200000000007</v>
      </c>
      <c r="R51" s="4">
        <f>3*(1-$B51)^2*($F51-$E51)+6*(1-$B51)*$B51*($G51-$F51)+3*$B51^2*($H51-$G51)</f>
        <v>1.8600000000000003</v>
      </c>
      <c r="S51" s="4">
        <f>3*(1-$B51)^2*($K51-$J51)+6*(1-$B51)*$B51*($L51-$K51)+3*$B51^2*($M51-$L51)</f>
        <v>1.9728000000000008</v>
      </c>
      <c r="T51" s="2">
        <f>SQRT(R51*R51+S51*S51)</f>
        <v>2.711372316742945</v>
      </c>
      <c r="V51" s="2">
        <f>W50</f>
        <v>27.898388818615025</v>
      </c>
      <c r="W51" s="2">
        <f>V51+(T51+T107)/2</f>
        <v>29.510172520902874</v>
      </c>
    </row>
    <row r="52" spans="1:23" ht="12.75">
      <c r="A52" s="4">
        <f>A51+1</f>
        <v>11</v>
      </c>
      <c r="B52" s="4">
        <f>A52/$C$38-C52</f>
        <v>0.22</v>
      </c>
      <c r="C52" s="4">
        <f>IF(B51=1,C51+1,C51)</f>
        <v>0</v>
      </c>
      <c r="E52" s="4">
        <f>OFFSET(A$6,$C52,0)</f>
        <v>0.5</v>
      </c>
      <c r="F52" s="4">
        <f>OFFSET(B$6,$C52,0)</f>
        <v>0.5</v>
      </c>
      <c r="G52" s="4">
        <f>OFFSET(C$6,$C52,0)</f>
        <v>2.5</v>
      </c>
      <c r="H52" s="4">
        <f>OFFSET(D$6,$C52,0)</f>
        <v>2</v>
      </c>
      <c r="J52" s="4">
        <f>OFFSET(F$6,$C52,0)</f>
        <v>1</v>
      </c>
      <c r="K52" s="4">
        <f>OFFSET(G$6,$C52,0)</f>
        <v>2.18</v>
      </c>
      <c r="L52" s="4">
        <f>OFFSET(H$6,$C52,0)</f>
        <v>2</v>
      </c>
      <c r="M52" s="4">
        <f>OFFSET(I$6,$C52,0)</f>
        <v>1</v>
      </c>
      <c r="O52" s="4">
        <f>(1-$B52)^3*$E52+3*(1-$B52)^2*$B52*$F52+3*(1-$B52)*$B52^2*$G52+$B52^3*$H52</f>
        <v>0.7424839999999999</v>
      </c>
      <c r="P52" s="4">
        <f>(1-$B52)^3*$J52+3*(1-$B52)^2*$B52*$K52+3*(1-$B52)*$B52^2*$L52+$B52^3*$M52</f>
        <v>1.5870779200000003</v>
      </c>
      <c r="R52" s="4">
        <f>3*(1-$B52)^2*($F52-$E52)+6*(1-$B52)*$B52*($G52-$F52)+3*$B52^2*($H52-$G52)</f>
        <v>1.9865999999999997</v>
      </c>
      <c r="S52" s="4">
        <f>3*(1-$B52)^2*($K52-$J52)+6*(1-$B52)*$B52*($L52-$K52)+3*$B52^2*($M52-$L52)</f>
        <v>1.8232080000000002</v>
      </c>
      <c r="T52" s="2">
        <f>SQRT(R52*R52+S52*S52)</f>
        <v>2.69641743268063</v>
      </c>
      <c r="V52" s="2">
        <f>W51</f>
        <v>29.510172520902874</v>
      </c>
      <c r="W52" s="2">
        <f>V52+(T52+T108)/2</f>
        <v>31.114634767950573</v>
      </c>
    </row>
    <row r="53" spans="1:23" ht="12.75">
      <c r="A53" s="4">
        <f>A52+1</f>
        <v>12</v>
      </c>
      <c r="B53" s="4">
        <f>A53/$C$38-C53</f>
        <v>0.24</v>
      </c>
      <c r="C53" s="4">
        <f>IF(B52=1,C52+1,C52)</f>
        <v>0</v>
      </c>
      <c r="E53" s="4">
        <f>OFFSET(A$6,$C53,0)</f>
        <v>0.5</v>
      </c>
      <c r="F53" s="4">
        <f>OFFSET(B$6,$C53,0)</f>
        <v>0.5</v>
      </c>
      <c r="G53" s="4">
        <f>OFFSET(C$6,$C53,0)</f>
        <v>2.5</v>
      </c>
      <c r="H53" s="4">
        <f>OFFSET(D$6,$C53,0)</f>
        <v>2</v>
      </c>
      <c r="J53" s="4">
        <f>OFFSET(F$6,$C53,0)</f>
        <v>1</v>
      </c>
      <c r="K53" s="4">
        <f>OFFSET(G$6,$C53,0)</f>
        <v>2.18</v>
      </c>
      <c r="L53" s="4">
        <f>OFFSET(H$6,$C53,0)</f>
        <v>2</v>
      </c>
      <c r="M53" s="4">
        <f>OFFSET(I$6,$C53,0)</f>
        <v>1</v>
      </c>
      <c r="O53" s="4">
        <f>(1-$B53)^3*$E53+3*(1-$B53)^2*$B53*$F53+3*(1-$B53)*$B53^2*$G53+$B53^3*$H53</f>
        <v>0.783392</v>
      </c>
      <c r="P53" s="4">
        <f>(1-$B53)^3*$J53+3*(1-$B53)^2*$B53*$K53+3*(1-$B53)*$B53^2*$L53+$B53^3*$M53</f>
        <v>1.6220569600000003</v>
      </c>
      <c r="R53" s="4">
        <f>3*(1-$B53)^2*($F53-$E53)+6*(1-$B53)*$B53*($G53-$F53)+3*$B53^2*($H53-$G53)</f>
        <v>2.1024000000000003</v>
      </c>
      <c r="S53" s="4">
        <f>3*(1-$B53)^2*($K53-$J53)+6*(1-$B53)*$B53*($L53-$K53)+3*$B53^2*($M53-$L53)</f>
        <v>1.674912</v>
      </c>
      <c r="T53" s="2">
        <f>SQRT(R53*R53+S53*S53)</f>
        <v>2.6880133868238083</v>
      </c>
      <c r="V53" s="2">
        <f>W52</f>
        <v>31.114634767950573</v>
      </c>
      <c r="W53" s="2">
        <f>V53+(T53+T109)/2</f>
        <v>32.728995362758404</v>
      </c>
    </row>
    <row r="54" spans="1:23" ht="12.75">
      <c r="A54" s="4">
        <f>A53+1</f>
        <v>13</v>
      </c>
      <c r="B54" s="4">
        <f>A54/$C$38-C54</f>
        <v>0.26</v>
      </c>
      <c r="C54" s="4">
        <f>IF(B53=1,C53+1,C53)</f>
        <v>0</v>
      </c>
      <c r="E54" s="4">
        <f>OFFSET(A$6,$C54,0)</f>
        <v>0.5</v>
      </c>
      <c r="F54" s="4">
        <f>OFFSET(B$6,$C54,0)</f>
        <v>0.5</v>
      </c>
      <c r="G54" s="4">
        <f>OFFSET(C$6,$C54,0)</f>
        <v>2.5</v>
      </c>
      <c r="H54" s="4">
        <f>OFFSET(D$6,$C54,0)</f>
        <v>2</v>
      </c>
      <c r="J54" s="4">
        <f>OFFSET(F$6,$C54,0)</f>
        <v>1</v>
      </c>
      <c r="K54" s="4">
        <f>OFFSET(G$6,$C54,0)</f>
        <v>2.18</v>
      </c>
      <c r="L54" s="4">
        <f>OFFSET(H$6,$C54,0)</f>
        <v>2</v>
      </c>
      <c r="M54" s="4">
        <f>OFFSET(I$6,$C54,0)</f>
        <v>1</v>
      </c>
      <c r="O54" s="4">
        <f>(1-$B54)^3*$E54+3*(1-$B54)^2*$B54*$F54+3*(1-$B54)*$B54^2*$G54+$B54^3*$H54</f>
        <v>0.8265079999999999</v>
      </c>
      <c r="P54" s="4">
        <f>(1-$B54)^3*$J54+3*(1-$B54)^2*$B54*$K54+3*(1-$B54)*$B54^2*$L54+$B54^3*$M54</f>
        <v>1.65408304</v>
      </c>
      <c r="R54" s="4">
        <f>3*(1-$B54)^2*($F54-$E54)+6*(1-$B54)*$B54*($G54-$F54)+3*$B54^2*($H54-$G54)</f>
        <v>2.2074</v>
      </c>
      <c r="S54" s="4">
        <f>3*(1-$B54)^2*($K54-$J54)+6*(1-$B54)*$B54*($L54-$K54)+3*$B54^2*($M54-$L54)</f>
        <v>1.5279119999999997</v>
      </c>
      <c r="T54" s="2">
        <f>SQRT(R54*R54+S54*S54)</f>
        <v>2.684609811451936</v>
      </c>
      <c r="V54" s="2">
        <f>W53</f>
        <v>32.728995362758404</v>
      </c>
      <c r="W54" s="2">
        <f>V54+(T54+T110)/2</f>
        <v>34.3644327845927</v>
      </c>
    </row>
    <row r="55" spans="1:23" ht="12.75">
      <c r="A55" s="4">
        <f>A54+1</f>
        <v>14</v>
      </c>
      <c r="B55" s="4">
        <f>A55/$C$38-C55</f>
        <v>0.28</v>
      </c>
      <c r="C55" s="4">
        <f>IF(B54=1,C54+1,C54)</f>
        <v>0</v>
      </c>
      <c r="E55" s="4">
        <f>OFFSET(A$6,$C55,0)</f>
        <v>0.5</v>
      </c>
      <c r="F55" s="4">
        <f>OFFSET(B$6,$C55,0)</f>
        <v>0.5</v>
      </c>
      <c r="G55" s="4">
        <f>OFFSET(C$6,$C55,0)</f>
        <v>2.5</v>
      </c>
      <c r="H55" s="4">
        <f>OFFSET(D$6,$C55,0)</f>
        <v>2</v>
      </c>
      <c r="J55" s="4">
        <f>OFFSET(F$6,$C55,0)</f>
        <v>1</v>
      </c>
      <c r="K55" s="4">
        <f>OFFSET(G$6,$C55,0)</f>
        <v>2.18</v>
      </c>
      <c r="L55" s="4">
        <f>OFFSET(H$6,$C55,0)</f>
        <v>2</v>
      </c>
      <c r="M55" s="4">
        <f>OFFSET(I$6,$C55,0)</f>
        <v>1</v>
      </c>
      <c r="O55" s="4">
        <f>(1-$B55)^3*$E55+3*(1-$B55)^2*$B55*$F55+3*(1-$B55)*$B55^2*$G55+$B55^3*$H55</f>
        <v>0.8716160000000001</v>
      </c>
      <c r="P55" s="4">
        <f>(1-$B55)^3*$J55+3*(1-$B55)^2*$B55*$K55+3*(1-$B55)*$B55^2*$L55+$B55^3*$M55</f>
        <v>1.6831820800000001</v>
      </c>
      <c r="R55" s="4">
        <f>3*(1-$B55)^2*($F55-$E55)+6*(1-$B55)*$B55*($G55-$F55)+3*$B55^2*($H55-$G55)</f>
        <v>2.3016000000000005</v>
      </c>
      <c r="S55" s="4">
        <f>3*(1-$B55)^2*($K55-$J55)+6*(1-$B55)*$B55*($L55-$K55)+3*$B55^2*($M55-$L55)</f>
        <v>1.3822079999999999</v>
      </c>
      <c r="T55" s="2">
        <f>SQRT(R55*R55+S55*S55)</f>
        <v>2.6847460802213683</v>
      </c>
      <c r="V55" s="2">
        <f>W54</f>
        <v>34.3644327845927</v>
      </c>
      <c r="W55" s="2">
        <f>V55+(T55+T111)/2</f>
        <v>36.02683707317765</v>
      </c>
    </row>
    <row r="56" spans="1:23" ht="12.75">
      <c r="A56" s="4">
        <f>A55+1</f>
        <v>15</v>
      </c>
      <c r="B56" s="4">
        <f>A56/$C$38-C56</f>
        <v>0.3</v>
      </c>
      <c r="C56" s="4">
        <f>IF(B55=1,C55+1,C55)</f>
        <v>0</v>
      </c>
      <c r="E56" s="4">
        <f>OFFSET(A$6,$C56,0)</f>
        <v>0.5</v>
      </c>
      <c r="F56" s="4">
        <f>OFFSET(B$6,$C56,0)</f>
        <v>0.5</v>
      </c>
      <c r="G56" s="4">
        <f>OFFSET(C$6,$C56,0)</f>
        <v>2.5</v>
      </c>
      <c r="H56" s="4">
        <f>OFFSET(D$6,$C56,0)</f>
        <v>2</v>
      </c>
      <c r="J56" s="4">
        <f>OFFSET(F$6,$C56,0)</f>
        <v>1</v>
      </c>
      <c r="K56" s="4">
        <f>OFFSET(G$6,$C56,0)</f>
        <v>2.18</v>
      </c>
      <c r="L56" s="4">
        <f>OFFSET(H$6,$C56,0)</f>
        <v>2</v>
      </c>
      <c r="M56" s="4">
        <f>OFFSET(I$6,$C56,0)</f>
        <v>1</v>
      </c>
      <c r="O56" s="4">
        <f>(1-$B56)^3*$E56+3*(1-$B56)^2*$B56*$F56+3*(1-$B56)*$B56^2*$G56+$B56^3*$H56</f>
        <v>0.9184999999999999</v>
      </c>
      <c r="P56" s="4">
        <f>(1-$B56)^3*$J56+3*(1-$B56)^2*$B56*$K56+3*(1-$B56)*$B56^2*$L56+$B56^3*$M56</f>
        <v>1.7093799999999995</v>
      </c>
      <c r="R56" s="4">
        <f>3*(1-$B56)^2*($F56-$E56)+6*(1-$B56)*$B56*($G56-$F56)+3*$B56^2*($H56-$G56)</f>
        <v>2.385</v>
      </c>
      <c r="S56" s="4">
        <f>3*(1-$B56)^2*($K56-$J56)+6*(1-$B56)*$B56*($L56-$K56)+3*$B56^2*($M56-$L56)</f>
        <v>1.2377999999999998</v>
      </c>
      <c r="T56" s="2">
        <f>SQRT(R56*R56+S56*S56)</f>
        <v>2.6870753320292304</v>
      </c>
      <c r="V56" s="2">
        <f>W55</f>
        <v>36.02683707317765</v>
      </c>
      <c r="W56" s="2">
        <f>V56+(T56+T112)/2</f>
        <v>37.71822843257499</v>
      </c>
    </row>
    <row r="57" spans="1:23" ht="12.75">
      <c r="A57" s="4">
        <f>A56+1</f>
        <v>16</v>
      </c>
      <c r="B57" s="4">
        <f>A57/$C$38-C57</f>
        <v>0.32</v>
      </c>
      <c r="C57" s="4">
        <f>IF(B56=1,C56+1,C56)</f>
        <v>0</v>
      </c>
      <c r="E57" s="4">
        <f>OFFSET(A$6,$C57,0)</f>
        <v>0.5</v>
      </c>
      <c r="F57" s="4">
        <f>OFFSET(B$6,$C57,0)</f>
        <v>0.5</v>
      </c>
      <c r="G57" s="4">
        <f>OFFSET(C$6,$C57,0)</f>
        <v>2.5</v>
      </c>
      <c r="H57" s="4">
        <f>OFFSET(D$6,$C57,0)</f>
        <v>2</v>
      </c>
      <c r="J57" s="4">
        <f>OFFSET(F$6,$C57,0)</f>
        <v>1</v>
      </c>
      <c r="K57" s="4">
        <f>OFFSET(G$6,$C57,0)</f>
        <v>2.18</v>
      </c>
      <c r="L57" s="4">
        <f>OFFSET(H$6,$C57,0)</f>
        <v>2</v>
      </c>
      <c r="M57" s="4">
        <f>OFFSET(I$6,$C57,0)</f>
        <v>1</v>
      </c>
      <c r="O57" s="4">
        <f>(1-$B57)^3*$E57+3*(1-$B57)^2*$B57*$F57+3*(1-$B57)*$B57^2*$G57+$B57^3*$H57</f>
        <v>0.966944</v>
      </c>
      <c r="P57" s="4">
        <f>(1-$B57)^3*$J57+3*(1-$B57)^2*$B57*$K57+3*(1-$B57)*$B57^2*$L57+$B57^3*$M57</f>
        <v>1.7327027199999998</v>
      </c>
      <c r="R57" s="4">
        <f>3*(1-$B57)^2*($F57-$E57)+6*(1-$B57)*$B57*($G57-$F57)+3*$B57^2*($H57-$G57)</f>
        <v>2.4576000000000002</v>
      </c>
      <c r="S57" s="4">
        <f>3*(1-$B57)^2*($K57-$J57)+6*(1-$B57)*$B57*($L57-$K57)+3*$B57^2*($M57-$L57)</f>
        <v>1.0946879999999997</v>
      </c>
      <c r="T57" s="2">
        <f>SQRT(R57*R57+S57*S57)</f>
        <v>2.690379076885635</v>
      </c>
      <c r="V57" s="2">
        <f>W56</f>
        <v>37.71822843257499</v>
      </c>
      <c r="W57" s="2">
        <f>V57+(T57+T113)/2</f>
        <v>39.43796755652018</v>
      </c>
    </row>
    <row r="58" spans="1:23" ht="12.75">
      <c r="A58" s="4">
        <f>A57+1</f>
        <v>17</v>
      </c>
      <c r="B58" s="4">
        <f>A58/$C$38-C58</f>
        <v>0.34</v>
      </c>
      <c r="C58" s="4">
        <f>IF(B57=1,C57+1,C57)</f>
        <v>0</v>
      </c>
      <c r="E58" s="4">
        <f>OFFSET(A$6,$C58,0)</f>
        <v>0.5</v>
      </c>
      <c r="F58" s="4">
        <f>OFFSET(B$6,$C58,0)</f>
        <v>0.5</v>
      </c>
      <c r="G58" s="4">
        <f>OFFSET(C$6,$C58,0)</f>
        <v>2.5</v>
      </c>
      <c r="H58" s="4">
        <f>OFFSET(D$6,$C58,0)</f>
        <v>2</v>
      </c>
      <c r="J58" s="4">
        <f>OFFSET(F$6,$C58,0)</f>
        <v>1</v>
      </c>
      <c r="K58" s="4">
        <f>OFFSET(G$6,$C58,0)</f>
        <v>2.18</v>
      </c>
      <c r="L58" s="4">
        <f>OFFSET(H$6,$C58,0)</f>
        <v>2</v>
      </c>
      <c r="M58" s="4">
        <f>OFFSET(I$6,$C58,0)</f>
        <v>1</v>
      </c>
      <c r="O58" s="4">
        <f>(1-$B58)^3*$E58+3*(1-$B58)^2*$B58*$F58+3*(1-$B58)*$B58^2*$G58+$B58^3*$H58</f>
        <v>1.016732</v>
      </c>
      <c r="P58" s="4">
        <f>(1-$B58)^3*$J58+3*(1-$B58)^2*$B58*$K58+3*(1-$B58)*$B58^2*$L58+$B58^3*$M58</f>
        <v>1.7531761599999998</v>
      </c>
      <c r="R58" s="4">
        <f>3*(1-$B58)^2*($F58-$E58)+6*(1-$B58)*$B58*($G58-$F58)+3*$B58^2*($H58-$G58)</f>
        <v>2.5194</v>
      </c>
      <c r="S58" s="4">
        <f>3*(1-$B58)^2*($K58-$J58)+6*(1-$B58)*$B58*($L58-$K58)+3*$B58^2*($M58-$L58)</f>
        <v>0.9528719999999993</v>
      </c>
      <c r="T58" s="2">
        <f>SQRT(R58*R58+S58*S58)</f>
        <v>2.693574095580814</v>
      </c>
      <c r="V58" s="2">
        <f>W57</f>
        <v>39.43796755652018</v>
      </c>
      <c r="W58" s="2">
        <f>V58+(T58+T114)/2</f>
        <v>41.183594060733846</v>
      </c>
    </row>
    <row r="59" spans="1:23" ht="12.75">
      <c r="A59" s="4">
        <f>A58+1</f>
        <v>18</v>
      </c>
      <c r="B59" s="4">
        <f>A59/$C$38-C59</f>
        <v>0.36</v>
      </c>
      <c r="C59" s="4">
        <f>IF(B58=1,C58+1,C58)</f>
        <v>0</v>
      </c>
      <c r="E59" s="4">
        <f>OFFSET(A$6,$C59,0)</f>
        <v>0.5</v>
      </c>
      <c r="F59" s="4">
        <f>OFFSET(B$6,$C59,0)</f>
        <v>0.5</v>
      </c>
      <c r="G59" s="4">
        <f>OFFSET(C$6,$C59,0)</f>
        <v>2.5</v>
      </c>
      <c r="H59" s="4">
        <f>OFFSET(D$6,$C59,0)</f>
        <v>2</v>
      </c>
      <c r="J59" s="4">
        <f>OFFSET(F$6,$C59,0)</f>
        <v>1</v>
      </c>
      <c r="K59" s="4">
        <f>OFFSET(G$6,$C59,0)</f>
        <v>2.18</v>
      </c>
      <c r="L59" s="4">
        <f>OFFSET(H$6,$C59,0)</f>
        <v>2</v>
      </c>
      <c r="M59" s="4">
        <f>OFFSET(I$6,$C59,0)</f>
        <v>1</v>
      </c>
      <c r="O59" s="4">
        <f>(1-$B59)^3*$E59+3*(1-$B59)^2*$B59*$F59+3*(1-$B59)*$B59^2*$G59+$B59^3*$H59</f>
        <v>1.067648</v>
      </c>
      <c r="P59" s="4">
        <f>(1-$B59)^3*$J59+3*(1-$B59)^2*$B59*$K59+3*(1-$B59)*$B59^2*$L59+$B59^3*$M59</f>
        <v>1.77082624</v>
      </c>
      <c r="R59" s="4">
        <f>3*(1-$B59)^2*($F59-$E59)+6*(1-$B59)*$B59*($G59-$F59)+3*$B59^2*($H59-$G59)</f>
        <v>2.5704</v>
      </c>
      <c r="S59" s="4">
        <f>3*(1-$B59)^2*($K59-$J59)+6*(1-$B59)*$B59*($L59-$K59)+3*$B59^2*($M59-$L59)</f>
        <v>0.8123520000000002</v>
      </c>
      <c r="T59" s="2">
        <f>SQRT(R59*R59+S59*S59)</f>
        <v>2.695713622012546</v>
      </c>
      <c r="V59" s="2">
        <f>W58</f>
        <v>41.183594060733846</v>
      </c>
      <c r="W59" s="2">
        <f>V59+(T59+T115)/2</f>
        <v>42.95137852265156</v>
      </c>
    </row>
    <row r="60" spans="1:23" ht="12.75">
      <c r="A60" s="4">
        <f>A59+1</f>
        <v>19</v>
      </c>
      <c r="B60" s="4">
        <f>A60/$C$38-C60</f>
        <v>0.38</v>
      </c>
      <c r="C60" s="4">
        <f>IF(B59=1,C59+1,C59)</f>
        <v>0</v>
      </c>
      <c r="E60" s="4">
        <f>OFFSET(A$6,$C60,0)</f>
        <v>0.5</v>
      </c>
      <c r="F60" s="4">
        <f>OFFSET(B$6,$C60,0)</f>
        <v>0.5</v>
      </c>
      <c r="G60" s="4">
        <f>OFFSET(C$6,$C60,0)</f>
        <v>2.5</v>
      </c>
      <c r="H60" s="4">
        <f>OFFSET(D$6,$C60,0)</f>
        <v>2</v>
      </c>
      <c r="J60" s="4">
        <f>OFFSET(F$6,$C60,0)</f>
        <v>1</v>
      </c>
      <c r="K60" s="4">
        <f>OFFSET(G$6,$C60,0)</f>
        <v>2.18</v>
      </c>
      <c r="L60" s="4">
        <f>OFFSET(H$6,$C60,0)</f>
        <v>2</v>
      </c>
      <c r="M60" s="4">
        <f>OFFSET(I$6,$C60,0)</f>
        <v>1</v>
      </c>
      <c r="O60" s="4">
        <f>(1-$B60)^3*$E60+3*(1-$B60)^2*$B60*$F60+3*(1-$B60)*$B60^2*$G60+$B60^3*$H60</f>
        <v>1.1194760000000001</v>
      </c>
      <c r="P60" s="4">
        <f>(1-$B60)^3*$J60+3*(1-$B60)^2*$B60*$K60+3*(1-$B60)*$B60^2*$L60+$B60^3*$M60</f>
        <v>1.7856788799999999</v>
      </c>
      <c r="R60" s="4">
        <f>3*(1-$B60)^2*($F60-$E60)+6*(1-$B60)*$B60*($G60-$F60)+3*$B60^2*($H60-$G60)</f>
        <v>2.6106</v>
      </c>
      <c r="S60" s="4">
        <f>3*(1-$B60)^2*($K60-$J60)+6*(1-$B60)*$B60*($L60-$K60)+3*$B60^2*($M60-$L60)</f>
        <v>0.673128</v>
      </c>
      <c r="T60" s="2">
        <f>SQRT(R60*R60+S60*S60)</f>
        <v>2.6959847299982984</v>
      </c>
      <c r="V60" s="2">
        <f>W59</f>
        <v>42.95137852265156</v>
      </c>
      <c r="W60" s="2">
        <f>V60+(T60+T116)/2</f>
        <v>44.73669227976411</v>
      </c>
    </row>
    <row r="61" spans="1:23" ht="12.75">
      <c r="A61" s="4">
        <f>A60+1</f>
        <v>20</v>
      </c>
      <c r="B61" s="4">
        <f>A61/$C$38-C61</f>
        <v>0.4</v>
      </c>
      <c r="C61" s="4">
        <f>IF(B60=1,C60+1,C60)</f>
        <v>0</v>
      </c>
      <c r="E61" s="4">
        <f>OFFSET(A$6,$C61,0)</f>
        <v>0.5</v>
      </c>
      <c r="F61" s="4">
        <f>OFFSET(B$6,$C61,0)</f>
        <v>0.5</v>
      </c>
      <c r="G61" s="4">
        <f>OFFSET(C$6,$C61,0)</f>
        <v>2.5</v>
      </c>
      <c r="H61" s="4">
        <f>OFFSET(D$6,$C61,0)</f>
        <v>2</v>
      </c>
      <c r="J61" s="4">
        <f>OFFSET(F$6,$C61,0)</f>
        <v>1</v>
      </c>
      <c r="K61" s="4">
        <f>OFFSET(G$6,$C61,0)</f>
        <v>2.18</v>
      </c>
      <c r="L61" s="4">
        <f>OFFSET(H$6,$C61,0)</f>
        <v>2</v>
      </c>
      <c r="M61" s="4">
        <f>OFFSET(I$6,$C61,0)</f>
        <v>1</v>
      </c>
      <c r="O61" s="4">
        <f>(1-$B61)^3*$E61+3*(1-$B61)^2*$B61*$F61+3*(1-$B61)*$B61^2*$G61+$B61^3*$H61</f>
        <v>1.1720000000000002</v>
      </c>
      <c r="P61" s="4">
        <f>(1-$B61)^3*$J61+3*(1-$B61)^2*$B61*$K61+3*(1-$B61)*$B61^2*$L61+$B61^3*$M61</f>
        <v>1.7977600000000002</v>
      </c>
      <c r="R61" s="4">
        <f>3*(1-$B61)^2*($F61-$E61)+6*(1-$B61)*$B61*($G61-$F61)+3*$B61^2*($H61-$G61)</f>
        <v>2.6399999999999997</v>
      </c>
      <c r="S61" s="4">
        <f>3*(1-$B61)^2*($K61-$J61)+6*(1-$B61)*$B61*($L61-$K61)+3*$B61^2*($M61-$L61)</f>
        <v>0.5352</v>
      </c>
      <c r="T61" s="2">
        <f>SQRT(R61*R61+S61*S61)</f>
        <v>2.6937035917116043</v>
      </c>
      <c r="V61" s="2">
        <f>W60</f>
        <v>44.73669227976411</v>
      </c>
      <c r="W61" s="2">
        <f>V61+(T61+T117)/2</f>
        <v>46.53426797336663</v>
      </c>
    </row>
    <row r="62" spans="1:23" ht="12.75">
      <c r="A62" s="4">
        <f>A61+1</f>
        <v>21</v>
      </c>
      <c r="B62" s="4">
        <f>A62/$C$38-C62</f>
        <v>0.42</v>
      </c>
      <c r="C62" s="4">
        <f>IF(B61=1,C61+1,C61)</f>
        <v>0</v>
      </c>
      <c r="E62" s="4">
        <f>OFFSET(A$6,$C62,0)</f>
        <v>0.5</v>
      </c>
      <c r="F62" s="4">
        <f>OFFSET(B$6,$C62,0)</f>
        <v>0.5</v>
      </c>
      <c r="G62" s="4">
        <f>OFFSET(C$6,$C62,0)</f>
        <v>2.5</v>
      </c>
      <c r="H62" s="4">
        <f>OFFSET(D$6,$C62,0)</f>
        <v>2</v>
      </c>
      <c r="J62" s="4">
        <f>OFFSET(F$6,$C62,0)</f>
        <v>1</v>
      </c>
      <c r="K62" s="4">
        <f>OFFSET(G$6,$C62,0)</f>
        <v>2.18</v>
      </c>
      <c r="L62" s="4">
        <f>OFFSET(H$6,$C62,0)</f>
        <v>2</v>
      </c>
      <c r="M62" s="4">
        <f>OFFSET(I$6,$C62,0)</f>
        <v>1</v>
      </c>
      <c r="O62" s="4">
        <f>(1-$B62)^3*$E62+3*(1-$B62)^2*$B62*$F62+3*(1-$B62)*$B62^2*$G62+$B62^3*$H62</f>
        <v>1.2250039999999998</v>
      </c>
      <c r="P62" s="4">
        <f>(1-$B62)^3*$J62+3*(1-$B62)^2*$B62*$K62+3*(1-$B62)*$B62^2*$L62+$B62^3*$M62</f>
        <v>1.8070955200000003</v>
      </c>
      <c r="R62" s="4">
        <f>3*(1-$B62)^2*($F62-$E62)+6*(1-$B62)*$B62*($G62-$F62)+3*$B62^2*($H62-$G62)</f>
        <v>2.6586000000000007</v>
      </c>
      <c r="S62" s="4">
        <f>3*(1-$B62)^2*($K62-$J62)+6*(1-$B62)*$B62*($L62-$K62)+3*$B62^2*($M62-$L62)</f>
        <v>0.3985680000000005</v>
      </c>
      <c r="T62" s="2">
        <f>SQRT(R62*R62+S62*S62)</f>
        <v>2.6883099543438074</v>
      </c>
      <c r="V62" s="2">
        <f>W61</f>
        <v>46.53426797336663</v>
      </c>
      <c r="W62" s="2">
        <f>V62+(T62+T118)/2</f>
        <v>48.33839611497316</v>
      </c>
    </row>
    <row r="63" spans="1:23" ht="12.75">
      <c r="A63" s="4">
        <f>A62+1</f>
        <v>22</v>
      </c>
      <c r="B63" s="4">
        <f>A63/$C$38-C63</f>
        <v>0.44</v>
      </c>
      <c r="C63" s="4">
        <f>IF(B62=1,C62+1,C62)</f>
        <v>0</v>
      </c>
      <c r="E63" s="4">
        <f>OFFSET(A$6,$C63,0)</f>
        <v>0.5</v>
      </c>
      <c r="F63" s="4">
        <f>OFFSET(B$6,$C63,0)</f>
        <v>0.5</v>
      </c>
      <c r="G63" s="4">
        <f>OFFSET(C$6,$C63,0)</f>
        <v>2.5</v>
      </c>
      <c r="H63" s="4">
        <f>OFFSET(D$6,$C63,0)</f>
        <v>2</v>
      </c>
      <c r="J63" s="4">
        <f>OFFSET(F$6,$C63,0)</f>
        <v>1</v>
      </c>
      <c r="K63" s="4">
        <f>OFFSET(G$6,$C63,0)</f>
        <v>2.18</v>
      </c>
      <c r="L63" s="4">
        <f>OFFSET(H$6,$C63,0)</f>
        <v>2</v>
      </c>
      <c r="M63" s="4">
        <f>OFFSET(I$6,$C63,0)</f>
        <v>1</v>
      </c>
      <c r="O63" s="4">
        <f>(1-$B63)^3*$E63+3*(1-$B63)^2*$B63*$F63+3*(1-$B63)*$B63^2*$G63+$B63^3*$H63</f>
        <v>1.278272</v>
      </c>
      <c r="P63" s="4">
        <f>(1-$B63)^3*$J63+3*(1-$B63)^2*$B63*$K63+3*(1-$B63)*$B63^2*$L63+$B63^3*$M63</f>
        <v>1.81371136</v>
      </c>
      <c r="R63" s="4">
        <f>3*(1-$B63)^2*($F63-$E63)+6*(1-$B63)*$B63*($G63-$F63)+3*$B63^2*($H63-$G63)</f>
        <v>2.6664000000000003</v>
      </c>
      <c r="S63" s="4">
        <f>3*(1-$B63)^2*($K63-$J63)+6*(1-$B63)*$B63*($L63-$K63)+3*$B63^2*($M63-$L63)</f>
        <v>0.263232</v>
      </c>
      <c r="T63" s="2">
        <f>SQRT(R63*R63+S63*S63)</f>
        <v>2.679361872876451</v>
      </c>
      <c r="V63" s="2">
        <f>W62</f>
        <v>48.33839611497316</v>
      </c>
      <c r="W63" s="2">
        <f>V63+(T63+T119)/2</f>
        <v>50.143085644880365</v>
      </c>
    </row>
    <row r="64" spans="1:23" ht="12.75">
      <c r="A64" s="4">
        <f>A63+1</f>
        <v>23</v>
      </c>
      <c r="B64" s="4">
        <f>A64/$C$38-C64</f>
        <v>0.46</v>
      </c>
      <c r="C64" s="4">
        <f>IF(B63=1,C63+1,C63)</f>
        <v>0</v>
      </c>
      <c r="E64" s="4">
        <f>OFFSET(A$6,$C64,0)</f>
        <v>0.5</v>
      </c>
      <c r="F64" s="4">
        <f>OFFSET(B$6,$C64,0)</f>
        <v>0.5</v>
      </c>
      <c r="G64" s="4">
        <f>OFFSET(C$6,$C64,0)</f>
        <v>2.5</v>
      </c>
      <c r="H64" s="4">
        <f>OFFSET(D$6,$C64,0)</f>
        <v>2</v>
      </c>
      <c r="J64" s="4">
        <f>OFFSET(F$6,$C64,0)</f>
        <v>1</v>
      </c>
      <c r="K64" s="4">
        <f>OFFSET(G$6,$C64,0)</f>
        <v>2.18</v>
      </c>
      <c r="L64" s="4">
        <f>OFFSET(H$6,$C64,0)</f>
        <v>2</v>
      </c>
      <c r="M64" s="4">
        <f>OFFSET(I$6,$C64,0)</f>
        <v>1</v>
      </c>
      <c r="O64" s="4">
        <f>(1-$B64)^3*$E64+3*(1-$B64)^2*$B64*$F64+3*(1-$B64)*$B64^2*$G64+$B64^3*$H64</f>
        <v>1.331588</v>
      </c>
      <c r="P64" s="4">
        <f>(1-$B64)^3*$J64+3*(1-$B64)^2*$B64*$K64+3*(1-$B64)*$B64^2*$L64+$B64^3*$M64</f>
        <v>1.8176334400000005</v>
      </c>
      <c r="R64" s="4">
        <f>3*(1-$B64)^2*($F64-$E64)+6*(1-$B64)*$B64*($G64-$F64)+3*$B64^2*($H64-$G64)</f>
        <v>2.6634</v>
      </c>
      <c r="S64" s="4">
        <f>3*(1-$B64)^2*($K64-$J64)+6*(1-$B64)*$B64*($L64-$K64)+3*$B64^2*($M64-$L64)</f>
        <v>0.12919199999999975</v>
      </c>
      <c r="T64" s="2">
        <f>SQRT(R64*R64+S64*S64)</f>
        <v>2.6665314798186803</v>
      </c>
      <c r="V64" s="2">
        <f>W63</f>
        <v>50.143085644880365</v>
      </c>
      <c r="W64" s="2">
        <f>V64+(T64+T120)/2</f>
        <v>51.94220693321647</v>
      </c>
    </row>
    <row r="65" spans="1:23" ht="12.75">
      <c r="A65" s="4">
        <f>A64+1</f>
        <v>24</v>
      </c>
      <c r="B65" s="4">
        <f>A65/$C$38-C65</f>
        <v>0.48</v>
      </c>
      <c r="C65" s="4">
        <f>IF(B64=1,C64+1,C64)</f>
        <v>0</v>
      </c>
      <c r="E65" s="4">
        <f>OFFSET(A$6,$C65,0)</f>
        <v>0.5</v>
      </c>
      <c r="F65" s="4">
        <f>OFFSET(B$6,$C65,0)</f>
        <v>0.5</v>
      </c>
      <c r="G65" s="4">
        <f>OFFSET(C$6,$C65,0)</f>
        <v>2.5</v>
      </c>
      <c r="H65" s="4">
        <f>OFFSET(D$6,$C65,0)</f>
        <v>2</v>
      </c>
      <c r="J65" s="4">
        <f>OFFSET(F$6,$C65,0)</f>
        <v>1</v>
      </c>
      <c r="K65" s="4">
        <f>OFFSET(G$6,$C65,0)</f>
        <v>2.18</v>
      </c>
      <c r="L65" s="4">
        <f>OFFSET(H$6,$C65,0)</f>
        <v>2</v>
      </c>
      <c r="M65" s="4">
        <f>OFFSET(I$6,$C65,0)</f>
        <v>1</v>
      </c>
      <c r="O65" s="4">
        <f>(1-$B65)^3*$E65+3*(1-$B65)^2*$B65*$F65+3*(1-$B65)*$B65^2*$G65+$B65^3*$H65</f>
        <v>1.3847360000000002</v>
      </c>
      <c r="P65" s="4">
        <f>(1-$B65)^3*$J65+3*(1-$B65)^2*$B65*$K65+3*(1-$B65)*$B65^2*$L65+$B65^3*$M65</f>
        <v>1.8188876800000005</v>
      </c>
      <c r="R65" s="4">
        <f>3*(1-$B65)^2*($F65-$E65)+6*(1-$B65)*$B65*($G65-$F65)+3*$B65^2*($H65-$G65)</f>
        <v>2.6496</v>
      </c>
      <c r="S65" s="4">
        <f>3*(1-$B65)^2*($K65-$J65)+6*(1-$B65)*$B65*($L65-$K65)+3*$B65^2*($M65-$L65)</f>
        <v>-0.0035519999999999996</v>
      </c>
      <c r="T65" s="2">
        <f>SQRT(R65*R65+S65*S65)</f>
        <v>2.6496023808684956</v>
      </c>
      <c r="V65" s="2">
        <f>W64</f>
        <v>51.94220693321647</v>
      </c>
      <c r="W65" s="2">
        <f>V65+(T65+T121)/2</f>
        <v>53.729631080279546</v>
      </c>
    </row>
    <row r="66" spans="1:23" ht="12.75">
      <c r="A66" s="4">
        <f>A65+1</f>
        <v>25</v>
      </c>
      <c r="B66" s="4">
        <f>A66/$C$38-C66</f>
        <v>0.5</v>
      </c>
      <c r="C66" s="4">
        <f>IF(B65=1,C65+1,C65)</f>
        <v>0</v>
      </c>
      <c r="E66" s="4">
        <f>OFFSET(A$6,$C66,0)</f>
        <v>0.5</v>
      </c>
      <c r="F66" s="4">
        <f>OFFSET(B$6,$C66,0)</f>
        <v>0.5</v>
      </c>
      <c r="G66" s="4">
        <f>OFFSET(C$6,$C66,0)</f>
        <v>2.5</v>
      </c>
      <c r="H66" s="4">
        <f>OFFSET(D$6,$C66,0)</f>
        <v>2</v>
      </c>
      <c r="J66" s="4">
        <f>OFFSET(F$6,$C66,0)</f>
        <v>1</v>
      </c>
      <c r="K66" s="4">
        <f>OFFSET(G$6,$C66,0)</f>
        <v>2.18</v>
      </c>
      <c r="L66" s="4">
        <f>OFFSET(H$6,$C66,0)</f>
        <v>2</v>
      </c>
      <c r="M66" s="4">
        <f>OFFSET(I$6,$C66,0)</f>
        <v>1</v>
      </c>
      <c r="O66" s="4">
        <f>(1-$B66)^3*$E66+3*(1-$B66)^2*$B66*$F66+3*(1-$B66)*$B66^2*$G66+$B66^3*$H66</f>
        <v>1.4375</v>
      </c>
      <c r="P66" s="4">
        <f>(1-$B66)^3*$J66+3*(1-$B66)^2*$B66*$K66+3*(1-$B66)*$B66^2*$L66+$B66^3*$M66</f>
        <v>1.8175000000000001</v>
      </c>
      <c r="R66" s="4">
        <f>3*(1-$B66)^2*($F66-$E66)+6*(1-$B66)*$B66*($G66-$F66)+3*$B66^2*($H66-$G66)</f>
        <v>2.625</v>
      </c>
      <c r="S66" s="4">
        <f>3*(1-$B66)^2*($K66-$J66)+6*(1-$B66)*$B66*($L66-$K66)+3*$B66^2*($M66-$L66)</f>
        <v>-0.13500000000000012</v>
      </c>
      <c r="T66" s="2">
        <f>SQRT(R66*R66+S66*S66)</f>
        <v>2.6284691362083747</v>
      </c>
      <c r="V66" s="2">
        <f>W65</f>
        <v>53.729631080279546</v>
      </c>
      <c r="W66" s="2">
        <f>V66+(T66+T122)/2</f>
        <v>55.49937796654868</v>
      </c>
    </row>
    <row r="67" spans="1:23" ht="12.75">
      <c r="A67" s="4">
        <f>A66+1</f>
        <v>26</v>
      </c>
      <c r="B67" s="4">
        <f>A67/$C$38-C67</f>
        <v>0.52</v>
      </c>
      <c r="C67" s="4">
        <f>IF(B66=1,C66+1,C66)</f>
        <v>0</v>
      </c>
      <c r="E67" s="4">
        <f>OFFSET(A$6,$C67,0)</f>
        <v>0.5</v>
      </c>
      <c r="F67" s="4">
        <f>OFFSET(B$6,$C67,0)</f>
        <v>0.5</v>
      </c>
      <c r="G67" s="4">
        <f>OFFSET(C$6,$C67,0)</f>
        <v>2.5</v>
      </c>
      <c r="H67" s="4">
        <f>OFFSET(D$6,$C67,0)</f>
        <v>2</v>
      </c>
      <c r="J67" s="4">
        <f>OFFSET(F$6,$C67,0)</f>
        <v>1</v>
      </c>
      <c r="K67" s="4">
        <f>OFFSET(G$6,$C67,0)</f>
        <v>2.18</v>
      </c>
      <c r="L67" s="4">
        <f>OFFSET(H$6,$C67,0)</f>
        <v>2</v>
      </c>
      <c r="M67" s="4">
        <f>OFFSET(I$6,$C67,0)</f>
        <v>1</v>
      </c>
      <c r="O67" s="4">
        <f>(1-$B67)^3*$E67+3*(1-$B67)^2*$B67*$F67+3*(1-$B67)*$B67^2*$G67+$B67^3*$H67</f>
        <v>1.4896640000000003</v>
      </c>
      <c r="P67" s="4">
        <f>(1-$B67)^3*$J67+3*(1-$B67)^2*$B67*$K67+3*(1-$B67)*$B67^2*$L67+$B67^3*$M67</f>
        <v>1.8134963200000003</v>
      </c>
      <c r="R67" s="4">
        <f>3*(1-$B67)^2*($F67-$E67)+6*(1-$B67)*$B67*($G67-$F67)+3*$B67^2*($H67-$G67)</f>
        <v>2.5896</v>
      </c>
      <c r="S67" s="4">
        <f>3*(1-$B67)^2*($K67-$J67)+6*(1-$B67)*$B67*($L67-$K67)+3*$B67^2*($M67-$L67)</f>
        <v>-0.2651520000000003</v>
      </c>
      <c r="T67" s="2">
        <f>SQRT(R67*R67+S67*S67)</f>
        <v>2.6031392093209305</v>
      </c>
      <c r="V67" s="2">
        <f>W66</f>
        <v>55.49937796654868</v>
      </c>
      <c r="W67" s="2">
        <f>V67+(T67+T123)/2</f>
        <v>57.245786454401696</v>
      </c>
    </row>
    <row r="68" spans="1:23" ht="12.75">
      <c r="A68" s="4">
        <f>A67+1</f>
        <v>27</v>
      </c>
      <c r="B68" s="4">
        <f>A68/$C$38-C68</f>
        <v>0.54</v>
      </c>
      <c r="C68" s="4">
        <f>IF(B67=1,C67+1,C67)</f>
        <v>0</v>
      </c>
      <c r="E68" s="4">
        <f>OFFSET(A$6,$C68,0)</f>
        <v>0.5</v>
      </c>
      <c r="F68" s="4">
        <f>OFFSET(B$6,$C68,0)</f>
        <v>0.5</v>
      </c>
      <c r="G68" s="4">
        <f>OFFSET(C$6,$C68,0)</f>
        <v>2.5</v>
      </c>
      <c r="H68" s="4">
        <f>OFFSET(D$6,$C68,0)</f>
        <v>2</v>
      </c>
      <c r="J68" s="4">
        <f>OFFSET(F$6,$C68,0)</f>
        <v>1</v>
      </c>
      <c r="K68" s="4">
        <f>OFFSET(G$6,$C68,0)</f>
        <v>2.18</v>
      </c>
      <c r="L68" s="4">
        <f>OFFSET(H$6,$C68,0)</f>
        <v>2</v>
      </c>
      <c r="M68" s="4">
        <f>OFFSET(I$6,$C68,0)</f>
        <v>1</v>
      </c>
      <c r="O68" s="4">
        <f>(1-$B68)^3*$E68+3*(1-$B68)^2*$B68*$F68+3*(1-$B68)*$B68^2*$G68+$B68^3*$H68</f>
        <v>1.541012</v>
      </c>
      <c r="P68" s="4">
        <f>(1-$B68)^3*$J68+3*(1-$B68)^2*$B68*$K68+3*(1-$B68)*$B68^2*$L68+$B68^3*$M68</f>
        <v>1.80690256</v>
      </c>
      <c r="R68" s="4">
        <f>3*(1-$B68)^2*($F68-$E68)+6*(1-$B68)*$B68*($G68-$F68)+3*$B68^2*($H68-$G68)</f>
        <v>2.5434</v>
      </c>
      <c r="S68" s="4">
        <f>3*(1-$B68)^2*($K68-$J68)+6*(1-$B68)*$B68*($L68-$K68)+3*$B68^2*($M68-$L68)</f>
        <v>-0.3940080000000004</v>
      </c>
      <c r="T68" s="2">
        <f>SQRT(R68*R68+S68*S68)</f>
        <v>2.5737377224697937</v>
      </c>
      <c r="V68" s="2">
        <f>W67</f>
        <v>57.245786454401696</v>
      </c>
      <c r="W68" s="2">
        <f>V68+(T68+T124)/2</f>
        <v>58.96372314324612</v>
      </c>
    </row>
    <row r="69" spans="1:23" ht="12.75">
      <c r="A69" s="4">
        <f>A68+1</f>
        <v>28</v>
      </c>
      <c r="B69" s="4">
        <f>A69/$C$38-C69</f>
        <v>0.56</v>
      </c>
      <c r="C69" s="4">
        <f>IF(B68=1,C68+1,C68)</f>
        <v>0</v>
      </c>
      <c r="E69" s="4">
        <f>OFFSET(A$6,$C69,0)</f>
        <v>0.5</v>
      </c>
      <c r="F69" s="4">
        <f>OFFSET(B$6,$C69,0)</f>
        <v>0.5</v>
      </c>
      <c r="G69" s="4">
        <f>OFFSET(C$6,$C69,0)</f>
        <v>2.5</v>
      </c>
      <c r="H69" s="4">
        <f>OFFSET(D$6,$C69,0)</f>
        <v>2</v>
      </c>
      <c r="J69" s="4">
        <f>OFFSET(F$6,$C69,0)</f>
        <v>1</v>
      </c>
      <c r="K69" s="4">
        <f>OFFSET(G$6,$C69,0)</f>
        <v>2.18</v>
      </c>
      <c r="L69" s="4">
        <f>OFFSET(H$6,$C69,0)</f>
        <v>2</v>
      </c>
      <c r="M69" s="4">
        <f>OFFSET(I$6,$C69,0)</f>
        <v>1</v>
      </c>
      <c r="O69" s="4">
        <f>(1-$B69)^3*$E69+3*(1-$B69)^2*$B69*$F69+3*(1-$B69)*$B69^2*$G69+$B69^3*$H69</f>
        <v>1.5913280000000003</v>
      </c>
      <c r="P69" s="4">
        <f>(1-$B69)^3*$J69+3*(1-$B69)^2*$B69*$K69+3*(1-$B69)*$B69^2*$L69+$B69^3*$M69</f>
        <v>1.79774464</v>
      </c>
      <c r="R69" s="4">
        <f>3*(1-$B69)^2*($F69-$E69)+6*(1-$B69)*$B69*($G69-$F69)+3*$B69^2*($H69-$G69)</f>
        <v>2.4863999999999997</v>
      </c>
      <c r="S69" s="4">
        <f>3*(1-$B69)^2*($K69-$J69)+6*(1-$B69)*$B69*($L69-$K69)+3*$B69^2*($M69-$L69)</f>
        <v>-0.5215680000000004</v>
      </c>
      <c r="T69" s="2">
        <f>SQRT(R69*R69+S69*S69)</f>
        <v>2.5405153293424543</v>
      </c>
      <c r="V69" s="2">
        <f>W68</f>
        <v>58.96372314324612</v>
      </c>
      <c r="W69" s="2">
        <f>V69+(T69+T125)/2</f>
        <v>60.64885085021975</v>
      </c>
    </row>
    <row r="70" spans="1:23" ht="12.75">
      <c r="A70" s="4">
        <f>A69+1</f>
        <v>29</v>
      </c>
      <c r="B70" s="4">
        <f>A70/$C$38-C70</f>
        <v>0.58</v>
      </c>
      <c r="C70" s="4">
        <f>IF(B69=1,C69+1,C69)</f>
        <v>0</v>
      </c>
      <c r="E70" s="4">
        <f>OFFSET(A$6,$C70,0)</f>
        <v>0.5</v>
      </c>
      <c r="F70" s="4">
        <f>OFFSET(B$6,$C70,0)</f>
        <v>0.5</v>
      </c>
      <c r="G70" s="4">
        <f>OFFSET(C$6,$C70,0)</f>
        <v>2.5</v>
      </c>
      <c r="H70" s="4">
        <f>OFFSET(D$6,$C70,0)</f>
        <v>2</v>
      </c>
      <c r="J70" s="4">
        <f>OFFSET(F$6,$C70,0)</f>
        <v>1</v>
      </c>
      <c r="K70" s="4">
        <f>OFFSET(G$6,$C70,0)</f>
        <v>2.18</v>
      </c>
      <c r="L70" s="4">
        <f>OFFSET(H$6,$C70,0)</f>
        <v>2</v>
      </c>
      <c r="M70" s="4">
        <f>OFFSET(I$6,$C70,0)</f>
        <v>1</v>
      </c>
      <c r="O70" s="4">
        <f>(1-$B70)^3*$E70+3*(1-$B70)^2*$B70*$F70+3*(1-$B70)*$B70^2*$G70+$B70^3*$H70</f>
        <v>1.6403960000000002</v>
      </c>
      <c r="P70" s="4">
        <f>(1-$B70)^3*$J70+3*(1-$B70)^2*$B70*$K70+3*(1-$B70)*$B70^2*$L70+$B70^3*$M70</f>
        <v>1.7860484800000003</v>
      </c>
      <c r="R70" s="4">
        <f>3*(1-$B70)^2*($F70-$E70)+6*(1-$B70)*$B70*($G70-$F70)+3*$B70^2*($H70-$G70)</f>
        <v>2.4186000000000005</v>
      </c>
      <c r="S70" s="4">
        <f>3*(1-$B70)^2*($K70-$J70)+6*(1-$B70)*$B70*($L70-$K70)+3*$B70^2*($M70-$L70)</f>
        <v>-0.647832</v>
      </c>
      <c r="T70" s="2">
        <f>SQRT(R70*R70+S70*S70)</f>
        <v>2.5038594729385277</v>
      </c>
      <c r="V70" s="2">
        <f>W69</f>
        <v>60.64885085021975</v>
      </c>
      <c r="W70" s="2">
        <f>V70+(T70+T126)/2</f>
        <v>62.29798330571294</v>
      </c>
    </row>
    <row r="71" spans="1:23" ht="12.75">
      <c r="A71" s="4">
        <f>A70+1</f>
        <v>30</v>
      </c>
      <c r="B71" s="4">
        <f>A71/$C$38-C71</f>
        <v>0.6</v>
      </c>
      <c r="C71" s="4">
        <f>IF(B70=1,C70+1,C70)</f>
        <v>0</v>
      </c>
      <c r="E71" s="4">
        <f>OFFSET(A$6,$C71,0)</f>
        <v>0.5</v>
      </c>
      <c r="F71" s="4">
        <f>OFFSET(B$6,$C71,0)</f>
        <v>0.5</v>
      </c>
      <c r="G71" s="4">
        <f>OFFSET(C$6,$C71,0)</f>
        <v>2.5</v>
      </c>
      <c r="H71" s="4">
        <f>OFFSET(D$6,$C71,0)</f>
        <v>2</v>
      </c>
      <c r="J71" s="4">
        <f>OFFSET(F$6,$C71,0)</f>
        <v>1</v>
      </c>
      <c r="K71" s="4">
        <f>OFFSET(G$6,$C71,0)</f>
        <v>2.18</v>
      </c>
      <c r="L71" s="4">
        <f>OFFSET(H$6,$C71,0)</f>
        <v>2</v>
      </c>
      <c r="M71" s="4">
        <f>OFFSET(I$6,$C71,0)</f>
        <v>1</v>
      </c>
      <c r="O71" s="4">
        <f>(1-$B71)^3*$E71+3*(1-$B71)^2*$B71*$F71+3*(1-$B71)*$B71^2*$G71+$B71^3*$H71</f>
        <v>1.688</v>
      </c>
      <c r="P71" s="4">
        <f>(1-$B71)^3*$J71+3*(1-$B71)^2*$B71*$K71+3*(1-$B71)*$B71^2*$L71+$B71^3*$M71</f>
        <v>1.7718400000000003</v>
      </c>
      <c r="R71" s="4">
        <f>3*(1-$B71)^2*($F71-$E71)+6*(1-$B71)*$B71*($G71-$F71)+3*$B71^2*($H71-$G71)</f>
        <v>2.3400000000000003</v>
      </c>
      <c r="S71" s="4">
        <f>3*(1-$B71)^2*($K71-$J71)+6*(1-$B71)*$B71*($L71-$K71)+3*$B71^2*($M71-$L71)</f>
        <v>-0.7728000000000002</v>
      </c>
      <c r="T71" s="2">
        <f>SQRT(R71*R71+S71*S71)</f>
        <v>2.464309201378756</v>
      </c>
      <c r="V71" s="2">
        <f>W70</f>
        <v>62.29798330571294</v>
      </c>
      <c r="W71" s="2">
        <f>V71+(T71+T127)/2</f>
        <v>63.90955392082448</v>
      </c>
    </row>
    <row r="72" spans="1:23" ht="12.75">
      <c r="A72" s="4">
        <f>A71+1</f>
        <v>31</v>
      </c>
      <c r="B72" s="4">
        <f>A72/$C$38-C72</f>
        <v>0.62</v>
      </c>
      <c r="C72" s="4">
        <f>IF(B71=1,C71+1,C71)</f>
        <v>0</v>
      </c>
      <c r="E72" s="4">
        <f>OFFSET(A$6,$C72,0)</f>
        <v>0.5</v>
      </c>
      <c r="F72" s="4">
        <f>OFFSET(B$6,$C72,0)</f>
        <v>0.5</v>
      </c>
      <c r="G72" s="4">
        <f>OFFSET(C$6,$C72,0)</f>
        <v>2.5</v>
      </c>
      <c r="H72" s="4">
        <f>OFFSET(D$6,$C72,0)</f>
        <v>2</v>
      </c>
      <c r="J72" s="4">
        <f>OFFSET(F$6,$C72,0)</f>
        <v>1</v>
      </c>
      <c r="K72" s="4">
        <f>OFFSET(G$6,$C72,0)</f>
        <v>2.18</v>
      </c>
      <c r="L72" s="4">
        <f>OFFSET(H$6,$C72,0)</f>
        <v>2</v>
      </c>
      <c r="M72" s="4">
        <f>OFFSET(I$6,$C72,0)</f>
        <v>1</v>
      </c>
      <c r="O72" s="4">
        <f>(1-$B72)^3*$E72+3*(1-$B72)^2*$B72*$F72+3*(1-$B72)*$B72^2*$G72+$B72^3*$H72</f>
        <v>1.7339240000000002</v>
      </c>
      <c r="P72" s="4">
        <f>(1-$B72)^3*$J72+3*(1-$B72)^2*$B72*$K72+3*(1-$B72)*$B72^2*$L72+$B72^3*$M72</f>
        <v>1.7551451200000003</v>
      </c>
      <c r="R72" s="4">
        <f>3*(1-$B72)^2*($F72-$E72)+6*(1-$B72)*$B72*($G72-$F72)+3*$B72^2*($H72-$G72)</f>
        <v>2.2506000000000004</v>
      </c>
      <c r="S72" s="4">
        <f>3*(1-$B72)^2*($K72-$J72)+6*(1-$B72)*$B72*($L72-$K72)+3*$B72^2*($M72-$L72)</f>
        <v>-0.8964720000000002</v>
      </c>
      <c r="T72" s="2">
        <f>SQRT(R72*R72+S72*S72)</f>
        <v>2.4225735090568463</v>
      </c>
      <c r="V72" s="2">
        <f>W71</f>
        <v>63.90955392082448</v>
      </c>
      <c r="W72" s="2">
        <f>V72+(T72+T128)/2</f>
        <v>65.48421149421429</v>
      </c>
    </row>
    <row r="73" spans="1:23" ht="12.75">
      <c r="A73" s="4">
        <f>A72+1</f>
        <v>32</v>
      </c>
      <c r="B73" s="4">
        <f>A73/$C$38-C73</f>
        <v>0.64</v>
      </c>
      <c r="C73" s="4">
        <f>IF(B72=1,C72+1,C72)</f>
        <v>0</v>
      </c>
      <c r="E73" s="4">
        <f>OFFSET(A$6,$C73,0)</f>
        <v>0.5</v>
      </c>
      <c r="F73" s="4">
        <f>OFFSET(B$6,$C73,0)</f>
        <v>0.5</v>
      </c>
      <c r="G73" s="4">
        <f>OFFSET(C$6,$C73,0)</f>
        <v>2.5</v>
      </c>
      <c r="H73" s="4">
        <f>OFFSET(D$6,$C73,0)</f>
        <v>2</v>
      </c>
      <c r="J73" s="4">
        <f>OFFSET(F$6,$C73,0)</f>
        <v>1</v>
      </c>
      <c r="K73" s="4">
        <f>OFFSET(G$6,$C73,0)</f>
        <v>2.18</v>
      </c>
      <c r="L73" s="4">
        <f>OFFSET(H$6,$C73,0)</f>
        <v>2</v>
      </c>
      <c r="M73" s="4">
        <f>OFFSET(I$6,$C73,0)</f>
        <v>1</v>
      </c>
      <c r="O73" s="4">
        <f>(1-$B73)^3*$E73+3*(1-$B73)^2*$B73*$F73+3*(1-$B73)*$B73^2*$G73+$B73^3*$H73</f>
        <v>1.7779520000000002</v>
      </c>
      <c r="P73" s="4">
        <f>(1-$B73)^3*$J73+3*(1-$B73)^2*$B73*$K73+3*(1-$B73)*$B73^2*$L73+$B73^3*$M73</f>
        <v>1.7359897600000003</v>
      </c>
      <c r="R73" s="4">
        <f>3*(1-$B73)^2*($F73-$E73)+6*(1-$B73)*$B73*($G73-$F73)+3*$B73^2*($H73-$G73)</f>
        <v>2.1504000000000003</v>
      </c>
      <c r="S73" s="4">
        <f>3*(1-$B73)^2*($K73-$J73)+6*(1-$B73)*$B73*($L73-$K73)+3*$B73^2*($M73-$L73)</f>
        <v>-1.0188480000000004</v>
      </c>
      <c r="T73" s="2">
        <f>SQRT(R73*R73+S73*S73)</f>
        <v>2.3795527745994627</v>
      </c>
      <c r="V73" s="2">
        <f>W72</f>
        <v>65.48421149421429</v>
      </c>
      <c r="W73" s="2">
        <f>V73+(T73+T129)/2</f>
        <v>67.0254994062184</v>
      </c>
    </row>
    <row r="74" spans="1:23" ht="12.75">
      <c r="A74" s="4">
        <f>A73+1</f>
        <v>33</v>
      </c>
      <c r="B74" s="4">
        <f>A74/$C$38-C74</f>
        <v>0.66</v>
      </c>
      <c r="C74" s="4">
        <f>IF(B73=1,C73+1,C73)</f>
        <v>0</v>
      </c>
      <c r="E74" s="4">
        <f>OFFSET(A$6,$C74,0)</f>
        <v>0.5</v>
      </c>
      <c r="F74" s="4">
        <f>OFFSET(B$6,$C74,0)</f>
        <v>0.5</v>
      </c>
      <c r="G74" s="4">
        <f>OFFSET(C$6,$C74,0)</f>
        <v>2.5</v>
      </c>
      <c r="H74" s="4">
        <f>OFFSET(D$6,$C74,0)</f>
        <v>2</v>
      </c>
      <c r="J74" s="4">
        <f>OFFSET(F$6,$C74,0)</f>
        <v>1</v>
      </c>
      <c r="K74" s="4">
        <f>OFFSET(G$6,$C74,0)</f>
        <v>2.18</v>
      </c>
      <c r="L74" s="4">
        <f>OFFSET(H$6,$C74,0)</f>
        <v>2</v>
      </c>
      <c r="M74" s="4">
        <f>OFFSET(I$6,$C74,0)</f>
        <v>1</v>
      </c>
      <c r="O74" s="4">
        <f>(1-$B74)^3*$E74+3*(1-$B74)^2*$B74*$F74+3*(1-$B74)*$B74^2*$G74+$B74^3*$H74</f>
        <v>1.819868</v>
      </c>
      <c r="P74" s="4">
        <f>(1-$B74)^3*$J74+3*(1-$B74)^2*$B74*$K74+3*(1-$B74)*$B74^2*$L74+$B74^3*$M74</f>
        <v>1.71439984</v>
      </c>
      <c r="R74" s="4">
        <f>3*(1-$B74)^2*($F74-$E74)+6*(1-$B74)*$B74*($G74-$F74)+3*$B74^2*($H74-$G74)</f>
        <v>2.0394</v>
      </c>
      <c r="S74" s="4">
        <f>3*(1-$B74)^2*($K74-$J74)+6*(1-$B74)*$B74*($L74-$K74)+3*$B74^2*($M74-$L74)</f>
        <v>-1.1399280000000005</v>
      </c>
      <c r="T74" s="2">
        <f>SQRT(R74*R74+S74*S74)</f>
        <v>2.3363621733763797</v>
      </c>
      <c r="V74" s="2">
        <f>W73</f>
        <v>67.0254994062184</v>
      </c>
      <c r="W74" s="2">
        <f>V74+(T74+T130)/2</f>
        <v>68.54045204883354</v>
      </c>
    </row>
    <row r="75" spans="1:23" ht="12.75">
      <c r="A75" s="4">
        <f>A74+1</f>
        <v>34</v>
      </c>
      <c r="B75" s="4">
        <f>A75/$C$38-C75</f>
        <v>0.68</v>
      </c>
      <c r="C75" s="4">
        <f>IF(B74=1,C74+1,C74)</f>
        <v>0</v>
      </c>
      <c r="E75" s="4">
        <f>OFFSET(A$6,$C75,0)</f>
        <v>0.5</v>
      </c>
      <c r="F75" s="4">
        <f>OFFSET(B$6,$C75,0)</f>
        <v>0.5</v>
      </c>
      <c r="G75" s="4">
        <f>OFFSET(C$6,$C75,0)</f>
        <v>2.5</v>
      </c>
      <c r="H75" s="4">
        <f>OFFSET(D$6,$C75,0)</f>
        <v>2</v>
      </c>
      <c r="J75" s="4">
        <f>OFFSET(F$6,$C75,0)</f>
        <v>1</v>
      </c>
      <c r="K75" s="4">
        <f>OFFSET(G$6,$C75,0)</f>
        <v>2.18</v>
      </c>
      <c r="L75" s="4">
        <f>OFFSET(H$6,$C75,0)</f>
        <v>2</v>
      </c>
      <c r="M75" s="4">
        <f>OFFSET(I$6,$C75,0)</f>
        <v>1</v>
      </c>
      <c r="O75" s="4">
        <f>(1-$B75)^3*$E75+3*(1-$B75)^2*$B75*$F75+3*(1-$B75)*$B75^2*$G75+$B75^3*$H75</f>
        <v>1.8594560000000002</v>
      </c>
      <c r="P75" s="4">
        <f>(1-$B75)^3*$J75+3*(1-$B75)^2*$B75*$K75+3*(1-$B75)*$B75^2*$L75+$B75^3*$M75</f>
        <v>1.6904012800000001</v>
      </c>
      <c r="R75" s="4">
        <f>3*(1-$B75)^2*($F75-$E75)+6*(1-$B75)*$B75*($G75-$F75)+3*$B75^2*($H75-$G75)</f>
        <v>1.9175999999999997</v>
      </c>
      <c r="S75" s="4">
        <f>3*(1-$B75)^2*($K75-$J75)+6*(1-$B75)*$B75*($L75-$K75)+3*$B75^2*($M75-$L75)</f>
        <v>-1.2597120000000004</v>
      </c>
      <c r="T75" s="2">
        <f>SQRT(R75*R75+S75*S75)</f>
        <v>2.2943548293461498</v>
      </c>
      <c r="V75" s="2">
        <f>W74</f>
        <v>68.54045204883354</v>
      </c>
      <c r="W75" s="2">
        <f>V75+(T75+T131)/2</f>
        <v>70.03979419768652</v>
      </c>
    </row>
    <row r="76" spans="1:23" ht="12.75">
      <c r="A76" s="4">
        <f>A75+1</f>
        <v>35</v>
      </c>
      <c r="B76" s="4">
        <f>A76/$C$38-C76</f>
        <v>0.7</v>
      </c>
      <c r="C76" s="4">
        <f>IF(B75=1,C75+1,C75)</f>
        <v>0</v>
      </c>
      <c r="E76" s="4">
        <f>OFFSET(A$6,$C76,0)</f>
        <v>0.5</v>
      </c>
      <c r="F76" s="4">
        <f>OFFSET(B$6,$C76,0)</f>
        <v>0.5</v>
      </c>
      <c r="G76" s="4">
        <f>OFFSET(C$6,$C76,0)</f>
        <v>2.5</v>
      </c>
      <c r="H76" s="4">
        <f>OFFSET(D$6,$C76,0)</f>
        <v>2</v>
      </c>
      <c r="J76" s="4">
        <f>OFFSET(F$6,$C76,0)</f>
        <v>1</v>
      </c>
      <c r="K76" s="4">
        <f>OFFSET(G$6,$C76,0)</f>
        <v>2.18</v>
      </c>
      <c r="L76" s="4">
        <f>OFFSET(H$6,$C76,0)</f>
        <v>2</v>
      </c>
      <c r="M76" s="4">
        <f>OFFSET(I$6,$C76,0)</f>
        <v>1</v>
      </c>
      <c r="O76" s="4">
        <f>(1-$B76)^3*$E76+3*(1-$B76)^2*$B76*$F76+3*(1-$B76)*$B76^2*$G76+$B76^3*$H76</f>
        <v>1.8965</v>
      </c>
      <c r="P76" s="4">
        <f>(1-$B76)^3*$J76+3*(1-$B76)^2*$B76*$K76+3*(1-$B76)*$B76^2*$L76+$B76^3*$M76</f>
        <v>1.66402</v>
      </c>
      <c r="R76" s="4">
        <f>3*(1-$B76)^2*($F76-$E76)+6*(1-$B76)*$B76*($G76-$F76)+3*$B76^2*($H76-$G76)</f>
        <v>1.7850000000000001</v>
      </c>
      <c r="S76" s="4">
        <f>3*(1-$B76)^2*($K76-$J76)+6*(1-$B76)*$B76*($L76-$K76)+3*$B76^2*($M76-$L76)</f>
        <v>-1.3781999999999999</v>
      </c>
      <c r="T76" s="2">
        <f>SQRT(R76*R76+S76*S76)</f>
        <v>2.2551408470425964</v>
      </c>
      <c r="V76" s="2">
        <f>W75</f>
        <v>70.03979419768652</v>
      </c>
      <c r="W76" s="2">
        <f>V76+(T76+T132)/2</f>
        <v>71.53744995190873</v>
      </c>
    </row>
    <row r="77" spans="1:23" ht="12.75">
      <c r="A77" s="4">
        <f>A76+1</f>
        <v>36</v>
      </c>
      <c r="B77" s="4">
        <f>A77/$C$38-C77</f>
        <v>0.72</v>
      </c>
      <c r="C77" s="4">
        <f>IF(B76=1,C76+1,C76)</f>
        <v>0</v>
      </c>
      <c r="E77" s="4">
        <f>OFFSET(A$6,$C77,0)</f>
        <v>0.5</v>
      </c>
      <c r="F77" s="4">
        <f>OFFSET(B$6,$C77,0)</f>
        <v>0.5</v>
      </c>
      <c r="G77" s="4">
        <f>OFFSET(C$6,$C77,0)</f>
        <v>2.5</v>
      </c>
      <c r="H77" s="4">
        <f>OFFSET(D$6,$C77,0)</f>
        <v>2</v>
      </c>
      <c r="J77" s="4">
        <f>OFFSET(F$6,$C77,0)</f>
        <v>1</v>
      </c>
      <c r="K77" s="4">
        <f>OFFSET(G$6,$C77,0)</f>
        <v>2.18</v>
      </c>
      <c r="L77" s="4">
        <f>OFFSET(H$6,$C77,0)</f>
        <v>2</v>
      </c>
      <c r="M77" s="4">
        <f>OFFSET(I$6,$C77,0)</f>
        <v>1</v>
      </c>
      <c r="O77" s="4">
        <f>(1-$B77)^3*$E77+3*(1-$B77)^2*$B77*$F77+3*(1-$B77)*$B77^2*$G77+$B77^3*$H77</f>
        <v>1.930784</v>
      </c>
      <c r="P77" s="4">
        <f>(1-$B77)^3*$J77+3*(1-$B77)^2*$B77*$K77+3*(1-$B77)*$B77^2*$L77+$B77^3*$M77</f>
        <v>1.6352819200000002</v>
      </c>
      <c r="R77" s="4">
        <f>3*(1-$B77)^2*($F77-$E77)+6*(1-$B77)*$B77*($G77-$F77)+3*$B77^2*($H77-$G77)</f>
        <v>1.6416</v>
      </c>
      <c r="S77" s="4">
        <f>3*(1-$B77)^2*($K77-$J77)+6*(1-$B77)*$B77*($L77-$K77)+3*$B77^2*($M77-$L77)</f>
        <v>-1.495392</v>
      </c>
      <c r="T77" s="2">
        <f>SQRT(R77*R77+S77*S77)</f>
        <v>2.2205962698482584</v>
      </c>
      <c r="V77" s="2">
        <f>W76</f>
        <v>71.53744995190873</v>
      </c>
      <c r="W77" s="2">
        <f>V77+(T77+T133)/2</f>
        <v>73.04944134293756</v>
      </c>
    </row>
    <row r="78" spans="1:23" ht="12.75">
      <c r="A78" s="4">
        <f>A77+1</f>
        <v>37</v>
      </c>
      <c r="B78" s="4">
        <f>A78/$C$38-C78</f>
        <v>0.74</v>
      </c>
      <c r="C78" s="4">
        <f>IF(B77=1,C77+1,C77)</f>
        <v>0</v>
      </c>
      <c r="E78" s="4">
        <f>OFFSET(A$6,$C78,0)</f>
        <v>0.5</v>
      </c>
      <c r="F78" s="4">
        <f>OFFSET(B$6,$C78,0)</f>
        <v>0.5</v>
      </c>
      <c r="G78" s="4">
        <f>OFFSET(C$6,$C78,0)</f>
        <v>2.5</v>
      </c>
      <c r="H78" s="4">
        <f>OFFSET(D$6,$C78,0)</f>
        <v>2</v>
      </c>
      <c r="J78" s="4">
        <f>OFFSET(F$6,$C78,0)</f>
        <v>1</v>
      </c>
      <c r="K78" s="4">
        <f>OFFSET(G$6,$C78,0)</f>
        <v>2.18</v>
      </c>
      <c r="L78" s="4">
        <f>OFFSET(H$6,$C78,0)</f>
        <v>2</v>
      </c>
      <c r="M78" s="4">
        <f>OFFSET(I$6,$C78,0)</f>
        <v>1</v>
      </c>
      <c r="O78" s="4">
        <f>(1-$B78)^3*$E78+3*(1-$B78)^2*$B78*$F78+3*(1-$B78)*$B78^2*$G78+$B78^3*$H78</f>
        <v>1.9620920000000002</v>
      </c>
      <c r="P78" s="4">
        <f>(1-$B78)^3*$J78+3*(1-$B78)^2*$B78*$K78+3*(1-$B78)*$B78^2*$L78+$B78^3*$M78</f>
        <v>1.6042129600000001</v>
      </c>
      <c r="R78" s="4">
        <f>3*(1-$B78)^2*($F78-$E78)+6*(1-$B78)*$B78*($G78-$F78)+3*$B78^2*($H78-$G78)</f>
        <v>1.4874000000000003</v>
      </c>
      <c r="S78" s="4">
        <f>3*(1-$B78)^2*($K78-$J78)+6*(1-$B78)*$B78*($L78-$K78)+3*$B78^2*($M78-$L78)</f>
        <v>-1.611288</v>
      </c>
      <c r="T78" s="2">
        <f>SQRT(R78*R78+S78*S78)</f>
        <v>2.1928537978953364</v>
      </c>
      <c r="V78" s="2">
        <f>W77</f>
        <v>73.04944134293756</v>
      </c>
      <c r="W78" s="2">
        <f>V78+(T78+T134)/2</f>
        <v>74.5927056082726</v>
      </c>
    </row>
    <row r="79" spans="1:23" ht="12.75">
      <c r="A79" s="4">
        <f>A78+1</f>
        <v>38</v>
      </c>
      <c r="B79" s="4">
        <f>A79/$C$38-C79</f>
        <v>0.76</v>
      </c>
      <c r="C79" s="4">
        <f>IF(B78=1,C78+1,C78)</f>
        <v>0</v>
      </c>
      <c r="E79" s="4">
        <f>OFFSET(A$6,$C79,0)</f>
        <v>0.5</v>
      </c>
      <c r="F79" s="4">
        <f>OFFSET(B$6,$C79,0)</f>
        <v>0.5</v>
      </c>
      <c r="G79" s="4">
        <f>OFFSET(C$6,$C79,0)</f>
        <v>2.5</v>
      </c>
      <c r="H79" s="4">
        <f>OFFSET(D$6,$C79,0)</f>
        <v>2</v>
      </c>
      <c r="J79" s="4">
        <f>OFFSET(F$6,$C79,0)</f>
        <v>1</v>
      </c>
      <c r="K79" s="4">
        <f>OFFSET(G$6,$C79,0)</f>
        <v>2.18</v>
      </c>
      <c r="L79" s="4">
        <f>OFFSET(H$6,$C79,0)</f>
        <v>2</v>
      </c>
      <c r="M79" s="4">
        <f>OFFSET(I$6,$C79,0)</f>
        <v>1</v>
      </c>
      <c r="O79" s="4">
        <f>(1-$B79)^3*$E79+3*(1-$B79)^2*$B79*$F79+3*(1-$B79)*$B79^2*$G79+$B79^3*$H79</f>
        <v>1.990208</v>
      </c>
      <c r="P79" s="4">
        <f>(1-$B79)^3*$J79+3*(1-$B79)^2*$B79*$K79+3*(1-$B79)*$B79^2*$L79+$B79^3*$M79</f>
        <v>1.5708390399999999</v>
      </c>
      <c r="R79" s="4">
        <f>3*(1-$B79)^2*($F79-$E79)+6*(1-$B79)*$B79*($G79-$F79)+3*$B79^2*($H79-$G79)</f>
        <v>1.3224</v>
      </c>
      <c r="S79" s="4">
        <f>3*(1-$B79)^2*($K79-$J79)+6*(1-$B79)*$B79*($L79-$K79)+3*$B79^2*($M79-$L79)</f>
        <v>-1.7258880000000003</v>
      </c>
      <c r="T79" s="2">
        <f>SQRT(R79*R79+S79*S79)</f>
        <v>2.174265657306853</v>
      </c>
      <c r="V79" s="2">
        <f>W78</f>
        <v>74.5927056082726</v>
      </c>
      <c r="W79" s="2">
        <f>V79+(T79+T135)/2</f>
        <v>76.18434361232069</v>
      </c>
    </row>
    <row r="80" spans="1:23" ht="12.75">
      <c r="A80" s="4">
        <f>A79+1</f>
        <v>39</v>
      </c>
      <c r="B80" s="4">
        <f>A80/$C$38-C80</f>
        <v>0.78</v>
      </c>
      <c r="C80" s="4">
        <f>IF(B79=1,C79+1,C79)</f>
        <v>0</v>
      </c>
      <c r="E80" s="4">
        <f>OFFSET(A$6,$C80,0)</f>
        <v>0.5</v>
      </c>
      <c r="F80" s="4">
        <f>OFFSET(B$6,$C80,0)</f>
        <v>0.5</v>
      </c>
      <c r="G80" s="4">
        <f>OFFSET(C$6,$C80,0)</f>
        <v>2.5</v>
      </c>
      <c r="H80" s="4">
        <f>OFFSET(D$6,$C80,0)</f>
        <v>2</v>
      </c>
      <c r="J80" s="4">
        <f>OFFSET(F$6,$C80,0)</f>
        <v>1</v>
      </c>
      <c r="K80" s="4">
        <f>OFFSET(G$6,$C80,0)</f>
        <v>2.18</v>
      </c>
      <c r="L80" s="4">
        <f>OFFSET(H$6,$C80,0)</f>
        <v>2</v>
      </c>
      <c r="M80" s="4">
        <f>OFFSET(I$6,$C80,0)</f>
        <v>1</v>
      </c>
      <c r="O80" s="4">
        <f>(1-$B80)^3*$E80+3*(1-$B80)^2*$B80*$F80+3*(1-$B80)*$B80^2*$G80+$B80^3*$H80</f>
        <v>2.014916</v>
      </c>
      <c r="P80" s="4">
        <f>(1-$B80)^3*$J80+3*(1-$B80)^2*$B80*$K80+3*(1-$B80)*$B80^2*$L80+$B80^3*$M80</f>
        <v>1.5351860800000001</v>
      </c>
      <c r="R80" s="4">
        <f>3*(1-$B80)^2*($F80-$E80)+6*(1-$B80)*$B80*($G80-$F80)+3*$B80^2*($H80-$G80)</f>
        <v>1.1465999999999996</v>
      </c>
      <c r="S80" s="4">
        <f>3*(1-$B80)^2*($K80-$J80)+6*(1-$B80)*$B80*($L80-$K80)+3*$B80^2*($M80-$L80)</f>
        <v>-1.8391920000000004</v>
      </c>
      <c r="T80" s="2">
        <f>SQRT(R80*R80+S80*S80)</f>
        <v>2.1673298717232687</v>
      </c>
      <c r="V80" s="2">
        <f>W79</f>
        <v>76.18434361232069</v>
      </c>
      <c r="W80" s="2">
        <f>V80+(T80+T136)/2</f>
        <v>77.84139323580486</v>
      </c>
    </row>
    <row r="81" spans="1:23" ht="12.75">
      <c r="A81" s="4">
        <f>A80+1</f>
        <v>40</v>
      </c>
      <c r="B81" s="4">
        <f>A81/$C$38-C81</f>
        <v>0.8</v>
      </c>
      <c r="C81" s="4">
        <f>IF(B80=1,C80+1,C80)</f>
        <v>0</v>
      </c>
      <c r="E81" s="4">
        <f>OFFSET(A$6,$C81,0)</f>
        <v>0.5</v>
      </c>
      <c r="F81" s="4">
        <f>OFFSET(B$6,$C81,0)</f>
        <v>0.5</v>
      </c>
      <c r="G81" s="4">
        <f>OFFSET(C$6,$C81,0)</f>
        <v>2.5</v>
      </c>
      <c r="H81" s="4">
        <f>OFFSET(D$6,$C81,0)</f>
        <v>2</v>
      </c>
      <c r="J81" s="4">
        <f>OFFSET(F$6,$C81,0)</f>
        <v>1</v>
      </c>
      <c r="K81" s="4">
        <f>OFFSET(G$6,$C81,0)</f>
        <v>2.18</v>
      </c>
      <c r="L81" s="4">
        <f>OFFSET(H$6,$C81,0)</f>
        <v>2</v>
      </c>
      <c r="M81" s="4">
        <f>OFFSET(I$6,$C81,0)</f>
        <v>1</v>
      </c>
      <c r="O81" s="4">
        <f>(1-$B81)^3*$E81+3*(1-$B81)^2*$B81*$F81+3*(1-$B81)*$B81^2*$G81+$B81^3*$H81</f>
        <v>2.0360000000000005</v>
      </c>
      <c r="P81" s="4">
        <f>(1-$B81)^3*$J81+3*(1-$B81)^2*$B81*$K81+3*(1-$B81)*$B81^2*$L81+$B81^3*$M81</f>
        <v>1.49728</v>
      </c>
      <c r="R81" s="4">
        <f>3*(1-$B81)^2*($F81-$E81)+6*(1-$B81)*$B81*($G81-$F81)+3*$B81^2*($H81-$G81)</f>
        <v>0.9599999999999995</v>
      </c>
      <c r="S81" s="4">
        <f>3*(1-$B81)^2*($K81-$J81)+6*(1-$B81)*$B81*($L81-$K81)+3*$B81^2*($M81-$L81)</f>
        <v>-1.9512000000000005</v>
      </c>
      <c r="T81" s="2">
        <f>SQRT(R81*R81+S81*S81)</f>
        <v>2.1745761518052205</v>
      </c>
      <c r="V81" s="2">
        <f>W80</f>
        <v>77.84139323580486</v>
      </c>
      <c r="W81" s="2">
        <f>V81+(T81+T137)/2</f>
        <v>79.58091393278679</v>
      </c>
    </row>
    <row r="82" spans="1:23" ht="12.75">
      <c r="A82" s="4">
        <f>A81+1</f>
        <v>41</v>
      </c>
      <c r="B82" s="4">
        <f>A82/$C$38-C82</f>
        <v>0.82</v>
      </c>
      <c r="C82" s="4">
        <f>IF(B81=1,C81+1,C81)</f>
        <v>0</v>
      </c>
      <c r="E82" s="4">
        <f>OFFSET(A$6,$C82,0)</f>
        <v>0.5</v>
      </c>
      <c r="F82" s="4">
        <f>OFFSET(B$6,$C82,0)</f>
        <v>0.5</v>
      </c>
      <c r="G82" s="4">
        <f>OFFSET(C$6,$C82,0)</f>
        <v>2.5</v>
      </c>
      <c r="H82" s="4">
        <f>OFFSET(D$6,$C82,0)</f>
        <v>2</v>
      </c>
      <c r="J82" s="4">
        <f>OFFSET(F$6,$C82,0)</f>
        <v>1</v>
      </c>
      <c r="K82" s="4">
        <f>OFFSET(G$6,$C82,0)</f>
        <v>2.18</v>
      </c>
      <c r="L82" s="4">
        <f>OFFSET(H$6,$C82,0)</f>
        <v>2</v>
      </c>
      <c r="M82" s="4">
        <f>OFFSET(I$6,$C82,0)</f>
        <v>1</v>
      </c>
      <c r="O82" s="4">
        <f>(1-$B82)^3*$E82+3*(1-$B82)^2*$B82*$F82+3*(1-$B82)*$B82^2*$G82+$B82^3*$H82</f>
        <v>2.053244</v>
      </c>
      <c r="P82" s="4">
        <f>(1-$B82)^3*$J82+3*(1-$B82)^2*$B82*$K82+3*(1-$B82)*$B82^2*$L82+$B82^3*$M82</f>
        <v>1.4571467200000001</v>
      </c>
      <c r="R82" s="4">
        <f>3*(1-$B82)^2*($F82-$E82)+6*(1-$B82)*$B82*($G82-$F82)+3*$B82^2*($H82-$G82)</f>
        <v>0.7626000000000004</v>
      </c>
      <c r="S82" s="4">
        <f>3*(1-$B82)^2*($K82-$J82)+6*(1-$B82)*$B82*($L82-$K82)+3*$B82^2*($M82-$L82)</f>
        <v>-2.061912</v>
      </c>
      <c r="T82" s="2">
        <f>SQRT(R82*R82+S82*S82)</f>
        <v>2.1984175799297097</v>
      </c>
      <c r="V82" s="2">
        <f>W81</f>
        <v>79.58091393278679</v>
      </c>
      <c r="W82" s="2">
        <f>V82+(T82+T138)/2</f>
        <v>81.4201436629959</v>
      </c>
    </row>
    <row r="83" spans="1:23" ht="12.75">
      <c r="A83" s="4">
        <f>A82+1</f>
        <v>42</v>
      </c>
      <c r="B83" s="4">
        <f>A83/$C$38-C83</f>
        <v>0.84</v>
      </c>
      <c r="C83" s="4">
        <f>IF(B82=1,C82+1,C82)</f>
        <v>0</v>
      </c>
      <c r="E83" s="4">
        <f>OFFSET(A$6,$C83,0)</f>
        <v>0.5</v>
      </c>
      <c r="F83" s="4">
        <f>OFFSET(B$6,$C83,0)</f>
        <v>0.5</v>
      </c>
      <c r="G83" s="4">
        <f>OFFSET(C$6,$C83,0)</f>
        <v>2.5</v>
      </c>
      <c r="H83" s="4">
        <f>OFFSET(D$6,$C83,0)</f>
        <v>2</v>
      </c>
      <c r="J83" s="4">
        <f>OFFSET(F$6,$C83,0)</f>
        <v>1</v>
      </c>
      <c r="K83" s="4">
        <f>OFFSET(G$6,$C83,0)</f>
        <v>2.18</v>
      </c>
      <c r="L83" s="4">
        <f>OFFSET(H$6,$C83,0)</f>
        <v>2</v>
      </c>
      <c r="M83" s="4">
        <f>OFFSET(I$6,$C83,0)</f>
        <v>1</v>
      </c>
      <c r="O83" s="4">
        <f>(1-$B83)^3*$E83+3*(1-$B83)^2*$B83*$F83+3*(1-$B83)*$B83^2*$G83+$B83^3*$H83</f>
        <v>2.066432</v>
      </c>
      <c r="P83" s="4">
        <f>(1-$B83)^3*$J83+3*(1-$B83)^2*$B83*$K83+3*(1-$B83)*$B83^2*$L83+$B83^3*$M83</f>
        <v>1.4148121599999999</v>
      </c>
      <c r="R83" s="4">
        <f>3*(1-$B83)^2*($F83-$E83)+6*(1-$B83)*$B83*($G83-$F83)+3*$B83^2*($H83-$G83)</f>
        <v>0.5544000000000004</v>
      </c>
      <c r="S83" s="4">
        <f>3*(1-$B83)^2*($K83-$J83)+6*(1-$B83)*$B83*($L83-$K83)+3*$B83^2*($M83-$L83)</f>
        <v>-2.1713279999999995</v>
      </c>
      <c r="T83" s="2">
        <f>SQRT(R83*R83+S83*S83)</f>
        <v>2.2409874260209492</v>
      </c>
      <c r="V83" s="2">
        <f>W82</f>
        <v>81.4201436629959</v>
      </c>
      <c r="W83" s="2">
        <f>V83+(T83+T139)/2</f>
        <v>83.37659031248067</v>
      </c>
    </row>
    <row r="84" spans="1:23" ht="12.75">
      <c r="A84" s="4">
        <f>A83+1</f>
        <v>43</v>
      </c>
      <c r="B84" s="4">
        <f>A84/$C$38-C84</f>
        <v>0.86</v>
      </c>
      <c r="C84" s="4">
        <f>IF(B83=1,C83+1,C83)</f>
        <v>0</v>
      </c>
      <c r="E84" s="4">
        <f>OFFSET(A$6,$C84,0)</f>
        <v>0.5</v>
      </c>
      <c r="F84" s="4">
        <f>OFFSET(B$6,$C84,0)</f>
        <v>0.5</v>
      </c>
      <c r="G84" s="4">
        <f>OFFSET(C$6,$C84,0)</f>
        <v>2.5</v>
      </c>
      <c r="H84" s="4">
        <f>OFFSET(D$6,$C84,0)</f>
        <v>2</v>
      </c>
      <c r="J84" s="4">
        <f>OFFSET(F$6,$C84,0)</f>
        <v>1</v>
      </c>
      <c r="K84" s="4">
        <f>OFFSET(G$6,$C84,0)</f>
        <v>2.18</v>
      </c>
      <c r="L84" s="4">
        <f>OFFSET(H$6,$C84,0)</f>
        <v>2</v>
      </c>
      <c r="M84" s="4">
        <f>OFFSET(I$6,$C84,0)</f>
        <v>1</v>
      </c>
      <c r="O84" s="4">
        <f>(1-$B84)^3*$E84+3*(1-$B84)^2*$B84*$F84+3*(1-$B84)*$B84^2*$G84+$B84^3*$H84</f>
        <v>2.075348</v>
      </c>
      <c r="P84" s="4">
        <f>(1-$B84)^3*$J84+3*(1-$B84)^2*$B84*$K84+3*(1-$B84)*$B84^2*$L84+$B84^3*$M84</f>
        <v>1.37030224</v>
      </c>
      <c r="R84" s="4">
        <f>3*(1-$B84)^2*($F84-$E84)+6*(1-$B84)*$B84*($G84-$F84)+3*$B84^2*($H84-$G84)</f>
        <v>0.33540000000000014</v>
      </c>
      <c r="S84" s="4">
        <f>3*(1-$B84)^2*($K84-$J84)+6*(1-$B84)*$B84*($L84-$K84)+3*$B84^2*($M84-$L84)</f>
        <v>-2.279448</v>
      </c>
      <c r="T84" s="2">
        <f>SQRT(R84*R84+S84*S84)</f>
        <v>2.303991394233928</v>
      </c>
      <c r="V84" s="2">
        <f>W83</f>
        <v>83.37659031248067</v>
      </c>
      <c r="W84" s="2">
        <f>V84+(T84+T140)/2</f>
        <v>85.46801457633381</v>
      </c>
    </row>
    <row r="85" spans="1:23" ht="12.75">
      <c r="A85" s="4">
        <f>A84+1</f>
        <v>44</v>
      </c>
      <c r="B85" s="4">
        <f>A85/$C$38-C85</f>
        <v>0.88</v>
      </c>
      <c r="C85" s="4">
        <f>IF(B84=1,C84+1,C84)</f>
        <v>0</v>
      </c>
      <c r="E85" s="4">
        <f>OFFSET(A$6,$C85,0)</f>
        <v>0.5</v>
      </c>
      <c r="F85" s="4">
        <f>OFFSET(B$6,$C85,0)</f>
        <v>0.5</v>
      </c>
      <c r="G85" s="4">
        <f>OFFSET(C$6,$C85,0)</f>
        <v>2.5</v>
      </c>
      <c r="H85" s="4">
        <f>OFFSET(D$6,$C85,0)</f>
        <v>2</v>
      </c>
      <c r="J85" s="4">
        <f>OFFSET(F$6,$C85,0)</f>
        <v>1</v>
      </c>
      <c r="K85" s="4">
        <f>OFFSET(G$6,$C85,0)</f>
        <v>2.18</v>
      </c>
      <c r="L85" s="4">
        <f>OFFSET(H$6,$C85,0)</f>
        <v>2</v>
      </c>
      <c r="M85" s="4">
        <f>OFFSET(I$6,$C85,0)</f>
        <v>1</v>
      </c>
      <c r="O85" s="4">
        <f>(1-$B85)^3*$E85+3*(1-$B85)^2*$B85*$F85+3*(1-$B85)*$B85^2*$G85+$B85^3*$H85</f>
        <v>2.079776</v>
      </c>
      <c r="P85" s="4">
        <f>(1-$B85)^3*$J85+3*(1-$B85)^2*$B85*$K85+3*(1-$B85)*$B85^2*$L85+$B85^3*$M85</f>
        <v>1.32364288</v>
      </c>
      <c r="R85" s="4">
        <f>3*(1-$B85)^2*($F85-$E85)+6*(1-$B85)*$B85*($G85-$F85)+3*$B85^2*($H85-$G85)</f>
        <v>0.10559999999999992</v>
      </c>
      <c r="S85" s="4">
        <f>3*(1-$B85)^2*($K85-$J85)+6*(1-$B85)*$B85*($L85-$K85)+3*$B85^2*($M85-$L85)</f>
        <v>-2.386272</v>
      </c>
      <c r="T85" s="2">
        <f>SQRT(R85*R85+S85*S85)</f>
        <v>2.3886074223245646</v>
      </c>
      <c r="V85" s="2">
        <f>W84</f>
        <v>85.46801457633381</v>
      </c>
      <c r="W85" s="2">
        <f>V85+(T85+T141)/2</f>
        <v>87.7123182874961</v>
      </c>
    </row>
    <row r="86" spans="1:23" ht="12.75">
      <c r="A86" s="4">
        <f>A85+1</f>
        <v>45</v>
      </c>
      <c r="B86" s="4">
        <f>A86/$C$38-C86</f>
        <v>0.9</v>
      </c>
      <c r="C86" s="4">
        <f>IF(B85=1,C85+1,C85)</f>
        <v>0</v>
      </c>
      <c r="E86" s="4">
        <f>OFFSET(A$6,$C86,0)</f>
        <v>0.5</v>
      </c>
      <c r="F86" s="4">
        <f>OFFSET(B$6,$C86,0)</f>
        <v>0.5</v>
      </c>
      <c r="G86" s="4">
        <f>OFFSET(C$6,$C86,0)</f>
        <v>2.5</v>
      </c>
      <c r="H86" s="4">
        <f>OFFSET(D$6,$C86,0)</f>
        <v>2</v>
      </c>
      <c r="J86" s="4">
        <f>OFFSET(F$6,$C86,0)</f>
        <v>1</v>
      </c>
      <c r="K86" s="4">
        <f>OFFSET(G$6,$C86,0)</f>
        <v>2.18</v>
      </c>
      <c r="L86" s="4">
        <f>OFFSET(H$6,$C86,0)</f>
        <v>2</v>
      </c>
      <c r="M86" s="4">
        <f>OFFSET(I$6,$C86,0)</f>
        <v>1</v>
      </c>
      <c r="O86" s="4">
        <f>(1-$B86)^3*$E86+3*(1-$B86)^2*$B86*$F86+3*(1-$B86)*$B86^2*$G86+$B86^3*$H86</f>
        <v>2.0795000000000003</v>
      </c>
      <c r="P86" s="4">
        <f>(1-$B86)^3*$J86+3*(1-$B86)^2*$B86*$K86+3*(1-$B86)*$B86^2*$L86+$B86^3*$M86</f>
        <v>1.2748599999999999</v>
      </c>
      <c r="R86" s="4">
        <f>3*(1-$B86)^2*($F86-$E86)+6*(1-$B86)*$B86*($G86-$F86)+3*$B86^2*($H86-$G86)</f>
        <v>-0.13500000000000023</v>
      </c>
      <c r="S86" s="4">
        <f>3*(1-$B86)^2*($K86-$J86)+6*(1-$B86)*$B86*($L86-$K86)+3*$B86^2*($M86-$L86)</f>
        <v>-2.4918000000000005</v>
      </c>
      <c r="T86" s="2">
        <f>SQRT(R86*R86+S86*S86)</f>
        <v>2.4954543153502136</v>
      </c>
      <c r="V86" s="2">
        <f>W85</f>
        <v>87.7123182874961</v>
      </c>
      <c r="W86" s="2">
        <f>V86+(T86+T142)/2</f>
        <v>90.4185733804539</v>
      </c>
    </row>
    <row r="87" spans="1:23" ht="12.75">
      <c r="A87" s="4">
        <f>A86+1</f>
        <v>46</v>
      </c>
      <c r="B87" s="4">
        <f>A87/$C$38-C87</f>
        <v>0.92</v>
      </c>
      <c r="C87" s="4">
        <f>IF(B86=1,C86+1,C86)</f>
        <v>0</v>
      </c>
      <c r="E87" s="4">
        <f>OFFSET(A$6,$C87,0)</f>
        <v>0.5</v>
      </c>
      <c r="F87" s="4">
        <f>OFFSET(B$6,$C87,0)</f>
        <v>0.5</v>
      </c>
      <c r="G87" s="4">
        <f>OFFSET(C$6,$C87,0)</f>
        <v>2.5</v>
      </c>
      <c r="H87" s="4">
        <f>OFFSET(D$6,$C87,0)</f>
        <v>2</v>
      </c>
      <c r="J87" s="4">
        <f>OFFSET(F$6,$C87,0)</f>
        <v>1</v>
      </c>
      <c r="K87" s="4">
        <f>OFFSET(G$6,$C87,0)</f>
        <v>2.18</v>
      </c>
      <c r="L87" s="4">
        <f>OFFSET(H$6,$C87,0)</f>
        <v>2</v>
      </c>
      <c r="M87" s="4">
        <f>OFFSET(I$6,$C87,0)</f>
        <v>1</v>
      </c>
      <c r="O87" s="4">
        <f>(1-$B87)^3*$E87+3*(1-$B87)^2*$B87*$F87+3*(1-$B87)*$B87^2*$G87+$B87^3*$H87</f>
        <v>2.0743039999999997</v>
      </c>
      <c r="P87" s="4">
        <f>(1-$B87)^3*$J87+3*(1-$B87)^2*$B87*$K87+3*(1-$B87)*$B87^2*$L87+$B87^3*$M87</f>
        <v>1.2239795199999999</v>
      </c>
      <c r="R87" s="4">
        <f>3*(1-$B87)^2*($F87-$E87)+6*(1-$B87)*$B87*($G87-$F87)+3*$B87^2*($H87-$G87)</f>
        <v>-0.3864000000000004</v>
      </c>
      <c r="S87" s="4">
        <f>3*(1-$B87)^2*($K87-$J87)+6*(1-$B87)*$B87*($L87-$K87)+3*$B87^2*($M87-$L87)</f>
        <v>-2.596032</v>
      </c>
      <c r="T87" s="2">
        <f>SQRT(R87*R87+S87*S87)</f>
        <v>2.624630851191078</v>
      </c>
      <c r="V87" s="2">
        <f>W86</f>
        <v>90.4185733804539</v>
      </c>
      <c r="W87" s="2">
        <f>V87+(T87+T143)/2</f>
        <v>93.14895181170188</v>
      </c>
    </row>
    <row r="88" spans="1:23" ht="12.75">
      <c r="A88" s="4">
        <f>A87+1</f>
        <v>47</v>
      </c>
      <c r="B88" s="4">
        <f>A88/$C$38-C88</f>
        <v>0.94</v>
      </c>
      <c r="C88" s="4">
        <f>IF(B87=1,C87+1,C87)</f>
        <v>0</v>
      </c>
      <c r="E88" s="4">
        <f>OFFSET(A$6,$C88,0)</f>
        <v>0.5</v>
      </c>
      <c r="F88" s="4">
        <f>OFFSET(B$6,$C88,0)</f>
        <v>0.5</v>
      </c>
      <c r="G88" s="4">
        <f>OFFSET(C$6,$C88,0)</f>
        <v>2.5</v>
      </c>
      <c r="H88" s="4">
        <f>OFFSET(D$6,$C88,0)</f>
        <v>2</v>
      </c>
      <c r="J88" s="4">
        <f>OFFSET(F$6,$C88,0)</f>
        <v>1</v>
      </c>
      <c r="K88" s="4">
        <f>OFFSET(G$6,$C88,0)</f>
        <v>2.18</v>
      </c>
      <c r="L88" s="4">
        <f>OFFSET(H$6,$C88,0)</f>
        <v>2</v>
      </c>
      <c r="M88" s="4">
        <f>OFFSET(I$6,$C88,0)</f>
        <v>1</v>
      </c>
      <c r="O88" s="4">
        <f>(1-$B88)^3*$E88+3*(1-$B88)^2*$B88*$F88+3*(1-$B88)*$B88^2*$G88+$B88^3*$H88</f>
        <v>2.063972</v>
      </c>
      <c r="P88" s="4">
        <f>(1-$B88)^3*$J88+3*(1-$B88)^2*$B88*$K88+3*(1-$B88)*$B88^2*$L88+$B88^3*$M88</f>
        <v>1.17102736</v>
      </c>
      <c r="R88" s="4">
        <f>3*(1-$B88)^2*($F88-$E88)+6*(1-$B88)*$B88*($G88-$F88)+3*$B88^2*($H88-$G88)</f>
        <v>-0.6485999999999994</v>
      </c>
      <c r="S88" s="4">
        <f>3*(1-$B88)^2*($K88-$J88)+6*(1-$B88)*$B88*($L88-$K88)+3*$B88^2*($M88-$L88)</f>
        <v>-2.698968</v>
      </c>
      <c r="T88" s="2">
        <f>SQRT(R88*R88+S88*S88)</f>
        <v>2.77580803101079</v>
      </c>
      <c r="V88" s="2">
        <f>W87</f>
        <v>93.14895181170188</v>
      </c>
      <c r="W88" s="2">
        <f>V88+(T88+T144)/2</f>
        <v>95.91538700857387</v>
      </c>
    </row>
    <row r="89" spans="1:23" ht="12.75">
      <c r="A89" s="4">
        <f>A88+1</f>
        <v>48</v>
      </c>
      <c r="B89" s="4">
        <f>A89/$C$38-C89</f>
        <v>0.96</v>
      </c>
      <c r="C89" s="4">
        <f>IF(B88=1,C88+1,C88)</f>
        <v>0</v>
      </c>
      <c r="E89" s="4">
        <f>OFFSET(A$6,$C89,0)</f>
        <v>0.5</v>
      </c>
      <c r="F89" s="4">
        <f>OFFSET(B$6,$C89,0)</f>
        <v>0.5</v>
      </c>
      <c r="G89" s="4">
        <f>OFFSET(C$6,$C89,0)</f>
        <v>2.5</v>
      </c>
      <c r="H89" s="4">
        <f>OFFSET(D$6,$C89,0)</f>
        <v>2</v>
      </c>
      <c r="J89" s="4">
        <f>OFFSET(F$6,$C89,0)</f>
        <v>1</v>
      </c>
      <c r="K89" s="4">
        <f>OFFSET(G$6,$C89,0)</f>
        <v>2.18</v>
      </c>
      <c r="L89" s="4">
        <f>OFFSET(H$6,$C89,0)</f>
        <v>2</v>
      </c>
      <c r="M89" s="4">
        <f>OFFSET(I$6,$C89,0)</f>
        <v>1</v>
      </c>
      <c r="O89" s="4">
        <f>(1-$B89)^3*$E89+3*(1-$B89)^2*$B89*$F89+3*(1-$B89)*$B89^2*$G89+$B89^3*$H89</f>
        <v>2.048288</v>
      </c>
      <c r="P89" s="4">
        <f>(1-$B89)^3*$J89+3*(1-$B89)^2*$B89*$K89+3*(1-$B89)*$B89^2*$L89+$B89^3*$M89</f>
        <v>1.1160294400000002</v>
      </c>
      <c r="R89" s="4">
        <f>3*(1-$B89)^2*($F89-$E89)+6*(1-$B89)*$B89*($G89-$F89)+3*$B89^2*($H89-$G89)</f>
        <v>-0.9215999999999998</v>
      </c>
      <c r="S89" s="4">
        <f>3*(1-$B89)^2*($K89-$J89)+6*(1-$B89)*$B89*($L89-$K89)+3*$B89^2*($M89-$L89)</f>
        <v>-2.8006080000000004</v>
      </c>
      <c r="T89" s="2">
        <f>SQRT(R89*R89+S89*S89)</f>
        <v>2.9483472878316084</v>
      </c>
      <c r="V89" s="2">
        <f>W88</f>
        <v>95.91538700857387</v>
      </c>
      <c r="W89" s="2">
        <f>V89+(T89+T145)/2</f>
        <v>98.72941812550687</v>
      </c>
    </row>
    <row r="90" spans="1:23" ht="12.75">
      <c r="A90" s="4">
        <f>A89+1</f>
        <v>49</v>
      </c>
      <c r="B90" s="4">
        <f>A90/$C$38-C90</f>
        <v>0.98</v>
      </c>
      <c r="C90" s="4">
        <f>IF(B89=1,C89+1,C89)</f>
        <v>0</v>
      </c>
      <c r="E90" s="4">
        <f>OFFSET(A$6,$C90,0)</f>
        <v>0.5</v>
      </c>
      <c r="F90" s="4">
        <f>OFFSET(B$6,$C90,0)</f>
        <v>0.5</v>
      </c>
      <c r="G90" s="4">
        <f>OFFSET(C$6,$C90,0)</f>
        <v>2.5</v>
      </c>
      <c r="H90" s="4">
        <f>OFFSET(D$6,$C90,0)</f>
        <v>2</v>
      </c>
      <c r="J90" s="4">
        <f>OFFSET(F$6,$C90,0)</f>
        <v>1</v>
      </c>
      <c r="K90" s="4">
        <f>OFFSET(G$6,$C90,0)</f>
        <v>2.18</v>
      </c>
      <c r="L90" s="4">
        <f>OFFSET(H$6,$C90,0)</f>
        <v>2</v>
      </c>
      <c r="M90" s="4">
        <f>OFFSET(I$6,$C90,0)</f>
        <v>1</v>
      </c>
      <c r="O90" s="4">
        <f>(1-$B90)^3*$E90+3*(1-$B90)^2*$B90*$F90+3*(1-$B90)*$B90^2*$G90+$B90^3*$H90</f>
        <v>2.027036</v>
      </c>
      <c r="P90" s="4">
        <f>(1-$B90)^3*$J90+3*(1-$B90)^2*$B90*$K90+3*(1-$B90)*$B90^2*$L90+$B90^3*$M90</f>
        <v>1.05901168</v>
      </c>
      <c r="R90" s="4">
        <f>3*(1-$B90)^2*($F90-$E90)+6*(1-$B90)*$B90*($G90-$F90)+3*$B90^2*($H90-$G90)</f>
        <v>-1.2053999999999996</v>
      </c>
      <c r="S90" s="4">
        <f>3*(1-$B90)^2*($K90-$J90)+6*(1-$B90)*$B90*($L90-$K90)+3*$B90^2*($M90-$L90)</f>
        <v>-2.9009519999999998</v>
      </c>
      <c r="T90" s="2">
        <f>SQRT(R90*R90+S90*S90)</f>
        <v>3.1414187346331275</v>
      </c>
      <c r="V90" s="2">
        <f>W89</f>
        <v>98.72941812550687</v>
      </c>
      <c r="W90" s="2">
        <f>V90+(T90+T146)/2</f>
        <v>101.60209379423065</v>
      </c>
    </row>
    <row r="91" spans="1:23" ht="12.75">
      <c r="A91" s="4">
        <f>A90+1</f>
        <v>50</v>
      </c>
      <c r="B91" s="4">
        <f>A91/$C$38-C91</f>
        <v>1</v>
      </c>
      <c r="C91" s="4">
        <f>IF(B90=1,C90+1,C90)</f>
        <v>0</v>
      </c>
      <c r="E91" s="4">
        <f>OFFSET(A$6,$C91,0)</f>
        <v>0.5</v>
      </c>
      <c r="F91" s="4">
        <f>OFFSET(B$6,$C91,0)</f>
        <v>0.5</v>
      </c>
      <c r="G91" s="4">
        <f>OFFSET(C$6,$C91,0)</f>
        <v>2.5</v>
      </c>
      <c r="H91" s="4">
        <f>OFFSET(D$6,$C91,0)</f>
        <v>2</v>
      </c>
      <c r="J91" s="4">
        <f>OFFSET(F$6,$C91,0)</f>
        <v>1</v>
      </c>
      <c r="K91" s="4">
        <f>OFFSET(G$6,$C91,0)</f>
        <v>2.18</v>
      </c>
      <c r="L91" s="4">
        <f>OFFSET(H$6,$C91,0)</f>
        <v>2</v>
      </c>
      <c r="M91" s="4">
        <f>OFFSET(I$6,$C91,0)</f>
        <v>1</v>
      </c>
      <c r="O91" s="4">
        <f>(1-$B91)^3*$E91+3*(1-$B91)^2*$B91*$F91+3*(1-$B91)*$B91^2*$G91+$B91^3*$H91</f>
        <v>2</v>
      </c>
      <c r="P91" s="4">
        <f>(1-$B91)^3*$J91+3*(1-$B91)^2*$B91*$K91+3*(1-$B91)*$B91^2*$L91+$B91^3*$M91</f>
        <v>1</v>
      </c>
      <c r="R91" s="4">
        <f>3*(1-$B91)^2*($F91-$E91)+6*(1-$B91)*$B91*($G91-$F91)+3*$B91^2*($H91-$G91)</f>
        <v>-1.5</v>
      </c>
      <c r="S91" s="4">
        <f>3*(1-$B91)^2*($K91-$J91)+6*(1-$B91)*$B91*($L91-$K91)+3*$B91^2*($M91-$L91)</f>
        <v>-3</v>
      </c>
      <c r="T91" s="2">
        <f>SQRT(R91*R91+S91*S91)</f>
        <v>3.3541019662496847</v>
      </c>
      <c r="V91" s="2">
        <f>W90</f>
        <v>101.60209379423065</v>
      </c>
      <c r="W91" s="2">
        <f>V91+(T91+T147)/2</f>
        <v>104.54392667475915</v>
      </c>
    </row>
    <row r="92" spans="1:23" ht="12.75">
      <c r="A92" s="4">
        <f>A91+1</f>
        <v>51</v>
      </c>
      <c r="B92" s="4">
        <f>A92/$C$38-C92</f>
        <v>0.020000000000000018</v>
      </c>
      <c r="C92" s="4">
        <f>IF(B91=1,C91+1,C91)</f>
        <v>1</v>
      </c>
      <c r="E92" s="4">
        <f>OFFSET(A$6,$C92,0)</f>
        <v>2</v>
      </c>
      <c r="F92" s="4">
        <f>OFFSET(B$6,$C92,0)</f>
        <v>1.3</v>
      </c>
      <c r="G92" s="4">
        <f>OFFSET(C$6,$C92,0)</f>
        <v>2.5</v>
      </c>
      <c r="H92" s="4">
        <f>OFFSET(D$6,$C92,0)</f>
        <v>1.8</v>
      </c>
      <c r="J92" s="4">
        <f>OFFSET(F$6,$C92,0)</f>
        <v>1</v>
      </c>
      <c r="K92" s="4">
        <f>OFFSET(G$6,$C92,0)</f>
        <v>0</v>
      </c>
      <c r="L92" s="4">
        <f>OFFSET(H$6,$C92,0)</f>
        <v>0.8</v>
      </c>
      <c r="M92" s="4">
        <f>OFFSET(I$6,$C92,0)</f>
        <v>0.8</v>
      </c>
      <c r="O92" s="4">
        <f>(1-$B92)^3*$E92+3*(1-$B92)^2*$B92*$F92+3*(1-$B92)*$B92^2*$G92+$B92^3*$H92</f>
        <v>1.9602495999999998</v>
      </c>
      <c r="P92" s="4">
        <f>(1-$B92)^3*$J92+3*(1-$B92)^2*$B92*$K92+3*(1-$B92)*$B92^2*$L92+$B92^3*$M92</f>
        <v>0.9421391999999998</v>
      </c>
      <c r="R92" s="4">
        <f>3*(1-$B92)^2*($F92-$E92)+6*(1-$B92)*$B92*($G92-$F92)+3*$B92^2*($H92-$G92)</f>
        <v>-1.8765599999999996</v>
      </c>
      <c r="S92" s="4">
        <f>3*(1-$B92)^2*($K92-$J92)+6*(1-$B92)*$B92*($L92-$K92)+3*$B92^2*($M92-$L92)</f>
        <v>-2.78712</v>
      </c>
      <c r="T92" s="2">
        <f>SQRT(R92*R92+S92*S92)</f>
        <v>3.3599873999763745</v>
      </c>
      <c r="V92" s="2">
        <f>W91</f>
        <v>104.54392667475915</v>
      </c>
      <c r="W92" s="2">
        <f>V92+(T92+T148)/2</f>
        <v>107.45214910670242</v>
      </c>
    </row>
    <row r="93" spans="1:23" ht="12.75">
      <c r="A93" s="4">
        <f>A92+1</f>
        <v>52</v>
      </c>
      <c r="B93" s="4">
        <f>A93/$C$38-C93</f>
        <v>0.040000000000000036</v>
      </c>
      <c r="C93" s="4">
        <f>IF(B92=1,C92+1,C92)</f>
        <v>1</v>
      </c>
      <c r="E93" s="4">
        <f>OFFSET(A$6,$C93,0)</f>
        <v>2</v>
      </c>
      <c r="F93" s="4">
        <f>OFFSET(B$6,$C93,0)</f>
        <v>1.3</v>
      </c>
      <c r="G93" s="4">
        <f>OFFSET(C$6,$C93,0)</f>
        <v>2.5</v>
      </c>
      <c r="H93" s="4">
        <f>OFFSET(D$6,$C93,0)</f>
        <v>1.8</v>
      </c>
      <c r="J93" s="4">
        <f>OFFSET(F$6,$C93,0)</f>
        <v>1</v>
      </c>
      <c r="K93" s="4">
        <f>OFFSET(G$6,$C93,0)</f>
        <v>0</v>
      </c>
      <c r="L93" s="4">
        <f>OFFSET(H$6,$C93,0)</f>
        <v>0.8</v>
      </c>
      <c r="M93" s="4">
        <f>OFFSET(I$6,$C93,0)</f>
        <v>0.8</v>
      </c>
      <c r="O93" s="4">
        <f>(1-$B93)^3*$E93+3*(1-$B93)^2*$B93*$F93+3*(1-$B93)*$B93^2*$G93+$B93^3*$H93</f>
        <v>1.9248767999999998</v>
      </c>
      <c r="P93" s="4">
        <f>(1-$B93)^3*$J93+3*(1-$B93)^2*$B93*$K93+3*(1-$B93)*$B93^2*$L93+$B93^3*$M93</f>
        <v>0.8884735999999999</v>
      </c>
      <c r="R93" s="4">
        <f>3*(1-$B93)^2*($F93-$E93)+6*(1-$B93)*$B93*($G93-$F93)+3*$B93^2*($H93-$G93)</f>
        <v>-1.6622399999999997</v>
      </c>
      <c r="S93" s="4">
        <f>3*(1-$B93)^2*($K93-$J93)+6*(1-$B93)*$B93*($L93-$K93)+3*$B93^2*($M93-$L93)</f>
        <v>-2.58048</v>
      </c>
      <c r="T93" s="2">
        <f>SQRT(R93*R93+S93*S93)</f>
        <v>3.0695144319582535</v>
      </c>
      <c r="V93" s="2">
        <f>W92</f>
        <v>107.45214910670242</v>
      </c>
      <c r="W93" s="2">
        <f>V93+(T93+T149)/2</f>
        <v>110.17913830010876</v>
      </c>
    </row>
    <row r="94" spans="1:23" ht="12.75">
      <c r="A94" s="4">
        <f>A93+1</f>
        <v>53</v>
      </c>
      <c r="B94" s="4">
        <f>A94/$C$38-C94</f>
        <v>0.06000000000000005</v>
      </c>
      <c r="C94" s="4">
        <f>IF(B93=1,C93+1,C93)</f>
        <v>1</v>
      </c>
      <c r="E94" s="4">
        <f>OFFSET(A$6,$C94,0)</f>
        <v>2</v>
      </c>
      <c r="F94" s="4">
        <f>OFFSET(B$6,$C94,0)</f>
        <v>1.3</v>
      </c>
      <c r="G94" s="4">
        <f>OFFSET(C$6,$C94,0)</f>
        <v>2.5</v>
      </c>
      <c r="H94" s="4">
        <f>OFFSET(D$6,$C94,0)</f>
        <v>1.8</v>
      </c>
      <c r="J94" s="4">
        <f>OFFSET(F$6,$C94,0)</f>
        <v>1</v>
      </c>
      <c r="K94" s="4">
        <f>OFFSET(G$6,$C94,0)</f>
        <v>0</v>
      </c>
      <c r="L94" s="4">
        <f>OFFSET(H$6,$C94,0)</f>
        <v>0.8</v>
      </c>
      <c r="M94" s="4">
        <f>OFFSET(I$6,$C94,0)</f>
        <v>0.8</v>
      </c>
      <c r="O94" s="4">
        <f>(1-$B94)^3*$E94+3*(1-$B94)^2*$B94*$F94+3*(1-$B94)*$B94^2*$G94+$B94^3*$H94</f>
        <v>1.8936992</v>
      </c>
      <c r="P94" s="4">
        <f>(1-$B94)^3*$J94+3*(1-$B94)^2*$B94*$K94+3*(1-$B94)*$B94^2*$L94+$B94^3*$M94</f>
        <v>0.8388783999999999</v>
      </c>
      <c r="R94" s="4">
        <f>3*(1-$B94)^2*($F94-$E94)+6*(1-$B94)*$B94*($G94-$F94)+3*$B94^2*($H94-$G94)</f>
        <v>-1.4570399999999994</v>
      </c>
      <c r="S94" s="4">
        <f>3*(1-$B94)^2*($K94-$J94)+6*(1-$B94)*$B94*($L94-$K94)+3*$B94^2*($M94-$L94)</f>
        <v>-2.3800799999999995</v>
      </c>
      <c r="T94" s="2">
        <f>SQRT(R94*R94+S94*S94)</f>
        <v>2.790653394458007</v>
      </c>
      <c r="V94" s="2">
        <f>W93</f>
        <v>110.17913830010876</v>
      </c>
      <c r="W94" s="2">
        <f>V94+(T94+T150)/2</f>
        <v>112.73118300013707</v>
      </c>
    </row>
    <row r="95" spans="1:23" ht="12.75">
      <c r="A95" s="4">
        <f>A94+1</f>
        <v>54</v>
      </c>
      <c r="B95" s="4">
        <f>A95/$C$38-C95</f>
        <v>0.08000000000000007</v>
      </c>
      <c r="C95" s="4">
        <f>IF(B94=1,C94+1,C94)</f>
        <v>1</v>
      </c>
      <c r="E95" s="4">
        <f>OFFSET(A$6,$C95,0)</f>
        <v>2</v>
      </c>
      <c r="F95" s="4">
        <f>OFFSET(B$6,$C95,0)</f>
        <v>1.3</v>
      </c>
      <c r="G95" s="4">
        <f>OFFSET(C$6,$C95,0)</f>
        <v>2.5</v>
      </c>
      <c r="H95" s="4">
        <f>OFFSET(D$6,$C95,0)</f>
        <v>1.8</v>
      </c>
      <c r="J95" s="4">
        <f>OFFSET(F$6,$C95,0)</f>
        <v>1</v>
      </c>
      <c r="K95" s="4">
        <f>OFFSET(G$6,$C95,0)</f>
        <v>0</v>
      </c>
      <c r="L95" s="4">
        <f>OFFSET(H$6,$C95,0)</f>
        <v>0.8</v>
      </c>
      <c r="M95" s="4">
        <f>OFFSET(I$6,$C95,0)</f>
        <v>0.8</v>
      </c>
      <c r="O95" s="4">
        <f>(1-$B95)^3*$E95+3*(1-$B95)^2*$B95*$F95+3*(1-$B95)*$B95^2*$G95+$B95^3*$H95</f>
        <v>1.8665344</v>
      </c>
      <c r="P95" s="4">
        <f>(1-$B95)^3*$J95+3*(1-$B95)^2*$B95*$K95+3*(1-$B95)*$B95^2*$L95+$B95^3*$M95</f>
        <v>0.7932287999999998</v>
      </c>
      <c r="R95" s="4">
        <f>3*(1-$B95)^2*($F95-$E95)+6*(1-$B95)*$B95*($G95-$F95)+3*$B95^2*($H95-$G95)</f>
        <v>-1.260959999999999</v>
      </c>
      <c r="S95" s="4">
        <f>3*(1-$B95)^2*($K95-$J95)+6*(1-$B95)*$B95*($L95-$K95)+3*$B95^2*($M95-$L95)</f>
        <v>-2.185919999999999</v>
      </c>
      <c r="T95" s="2">
        <f>SQRT(R95*R95+S95*S95)</f>
        <v>2.5235424244502</v>
      </c>
      <c r="V95" s="2">
        <f>W94</f>
        <v>112.73118300013707</v>
      </c>
      <c r="W95" s="2">
        <f>V95+(T95+T151)/2</f>
        <v>115.11456911953842</v>
      </c>
    </row>
    <row r="96" spans="1:23" ht="12.75">
      <c r="A96" s="4">
        <f>A95+1</f>
        <v>55</v>
      </c>
      <c r="B96" s="4">
        <f>A96/$C$38-C96</f>
        <v>0.10000000000000009</v>
      </c>
      <c r="C96" s="4">
        <f>IF(B95=1,C95+1,C95)</f>
        <v>1</v>
      </c>
      <c r="E96" s="4">
        <f>OFFSET(A$6,$C96,0)</f>
        <v>2</v>
      </c>
      <c r="F96" s="4">
        <f>OFFSET(B$6,$C96,0)</f>
        <v>1.3</v>
      </c>
      <c r="G96" s="4">
        <f>OFFSET(C$6,$C96,0)</f>
        <v>2.5</v>
      </c>
      <c r="H96" s="4">
        <f>OFFSET(D$6,$C96,0)</f>
        <v>1.8</v>
      </c>
      <c r="J96" s="4">
        <f>OFFSET(F$6,$C96,0)</f>
        <v>1</v>
      </c>
      <c r="K96" s="4">
        <f>OFFSET(G$6,$C96,0)</f>
        <v>0</v>
      </c>
      <c r="L96" s="4">
        <f>OFFSET(H$6,$C96,0)</f>
        <v>0.8</v>
      </c>
      <c r="M96" s="4">
        <f>OFFSET(I$6,$C96,0)</f>
        <v>0.8</v>
      </c>
      <c r="O96" s="4">
        <f>(1-$B96)^3*$E96+3*(1-$B96)^2*$B96*$F96+3*(1-$B96)*$B96^2*$G96+$B96^3*$H96</f>
        <v>1.8432</v>
      </c>
      <c r="P96" s="4">
        <f>(1-$B96)^3*$J96+3*(1-$B96)^2*$B96*$K96+3*(1-$B96)*$B96^2*$L96+$B96^3*$M96</f>
        <v>0.7513999999999998</v>
      </c>
      <c r="R96" s="4">
        <f>3*(1-$B96)^2*($F96-$E96)+6*(1-$B96)*$B96*($G96-$F96)+3*$B96^2*($H96-$G96)</f>
        <v>-1.0739999999999992</v>
      </c>
      <c r="S96" s="4">
        <f>3*(1-$B96)^2*($K96-$J96)+6*(1-$B96)*$B96*($L96-$K96)+3*$B96^2*($M96-$L96)</f>
        <v>-1.9979999999999993</v>
      </c>
      <c r="T96" s="2">
        <f>SQRT(R96*R96+S96*S96)</f>
        <v>2.2683650499864423</v>
      </c>
      <c r="V96" s="2">
        <f>W95</f>
        <v>115.11456911953842</v>
      </c>
      <c r="W96" s="2">
        <f>V96+(T96+T152)/2</f>
        <v>117.33560474316089</v>
      </c>
    </row>
    <row r="97" spans="1:23" ht="12.75">
      <c r="A97" s="4">
        <f>A96+1</f>
        <v>56</v>
      </c>
      <c r="B97" s="4">
        <f>A97/$C$38-C97</f>
        <v>0.1200000000000001</v>
      </c>
      <c r="C97" s="4">
        <f>IF(B96=1,C96+1,C96)</f>
        <v>1</v>
      </c>
      <c r="E97" s="4">
        <f>OFFSET(A$6,$C97,0)</f>
        <v>2</v>
      </c>
      <c r="F97" s="4">
        <f>OFFSET(B$6,$C97,0)</f>
        <v>1.3</v>
      </c>
      <c r="G97" s="4">
        <f>OFFSET(C$6,$C97,0)</f>
        <v>2.5</v>
      </c>
      <c r="H97" s="4">
        <f>OFFSET(D$6,$C97,0)</f>
        <v>1.8</v>
      </c>
      <c r="J97" s="4">
        <f>OFFSET(F$6,$C97,0)</f>
        <v>1</v>
      </c>
      <c r="K97" s="4">
        <f>OFFSET(G$6,$C97,0)</f>
        <v>0</v>
      </c>
      <c r="L97" s="4">
        <f>OFFSET(H$6,$C97,0)</f>
        <v>0.8</v>
      </c>
      <c r="M97" s="4">
        <f>OFFSET(I$6,$C97,0)</f>
        <v>0.8</v>
      </c>
      <c r="O97" s="4">
        <f>(1-$B97)^3*$E97+3*(1-$B97)^2*$B97*$F97+3*(1-$B97)*$B97^2*$G97+$B97^3*$H97</f>
        <v>1.8235136</v>
      </c>
      <c r="P97" s="4">
        <f>(1-$B97)^3*$J97+3*(1-$B97)^2*$B97*$K97+3*(1-$B97)*$B97^2*$L97+$B97^3*$M97</f>
        <v>0.7132671999999998</v>
      </c>
      <c r="R97" s="4">
        <f>3*(1-$B97)^2*($F97-$E97)+6*(1-$B97)*$B97*($G97-$F97)+3*$B97^2*($H97-$G97)</f>
        <v>-0.896159999999999</v>
      </c>
      <c r="S97" s="4">
        <f>3*(1-$B97)^2*($K97-$J97)+6*(1-$B97)*$B97*($L97-$K97)+3*$B97^2*($M97-$L97)</f>
        <v>-1.816319999999999</v>
      </c>
      <c r="T97" s="2">
        <f>SQRT(R97*R97+S97*S97)</f>
        <v>2.025369370756849</v>
      </c>
      <c r="V97" s="2">
        <f>W96</f>
        <v>117.33560474316089</v>
      </c>
      <c r="W97" s="2">
        <f>V97+(T97+T153)/2</f>
        <v>119.40065535729224</v>
      </c>
    </row>
    <row r="98" spans="1:23" ht="12.75">
      <c r="A98" s="4">
        <f>A97+1</f>
        <v>57</v>
      </c>
      <c r="B98" s="4">
        <f>A98/$C$38-C98</f>
        <v>0.1399999999999999</v>
      </c>
      <c r="C98" s="4">
        <f>IF(B97=1,C97+1,C97)</f>
        <v>1</v>
      </c>
      <c r="E98" s="4">
        <f>OFFSET(A$6,$C98,0)</f>
        <v>2</v>
      </c>
      <c r="F98" s="4">
        <f>OFFSET(B$6,$C98,0)</f>
        <v>1.3</v>
      </c>
      <c r="G98" s="4">
        <f>OFFSET(C$6,$C98,0)</f>
        <v>2.5</v>
      </c>
      <c r="H98" s="4">
        <f>OFFSET(D$6,$C98,0)</f>
        <v>1.8</v>
      </c>
      <c r="J98" s="4">
        <f>OFFSET(F$6,$C98,0)</f>
        <v>1</v>
      </c>
      <c r="K98" s="4">
        <f>OFFSET(G$6,$C98,0)</f>
        <v>0</v>
      </c>
      <c r="L98" s="4">
        <f>OFFSET(H$6,$C98,0)</f>
        <v>0.8</v>
      </c>
      <c r="M98" s="4">
        <f>OFFSET(I$6,$C98,0)</f>
        <v>0.8</v>
      </c>
      <c r="O98" s="4">
        <f>(1-$B98)^3*$E98+3*(1-$B98)^2*$B98*$F98+3*(1-$B98)*$B98^2*$G98+$B98^3*$H98</f>
        <v>1.8072928</v>
      </c>
      <c r="P98" s="4">
        <f>(1-$B98)^3*$J98+3*(1-$B98)^2*$B98*$K98+3*(1-$B98)*$B98^2*$L98+$B98^3*$M98</f>
        <v>0.6787056000000001</v>
      </c>
      <c r="R98" s="4">
        <f>3*(1-$B98)^2*($F98-$E98)+6*(1-$B98)*$B98*($G98-$F98)+3*$B98^2*($H98-$G98)</f>
        <v>-0.7274400000000008</v>
      </c>
      <c r="S98" s="4">
        <f>3*(1-$B98)^2*($K98-$J98)+6*(1-$B98)*$B98*($L98-$K98)+3*$B98^2*($M98-$L98)</f>
        <v>-1.6408800000000006</v>
      </c>
      <c r="T98" s="2">
        <f>SQRT(R98*R98+S98*S98)</f>
        <v>1.794897247198291</v>
      </c>
      <c r="V98" s="2">
        <f>W97</f>
        <v>119.40065535729224</v>
      </c>
      <c r="W98" s="2">
        <f>V98+(T98+T154)/2</f>
        <v>121.31619437864592</v>
      </c>
    </row>
    <row r="99" spans="1:23" ht="12.75">
      <c r="A99" s="4">
        <f>A98+1</f>
        <v>58</v>
      </c>
      <c r="B99" s="4">
        <f>A99/$C$38-C99</f>
        <v>0.15999999999999992</v>
      </c>
      <c r="C99" s="4">
        <f>IF(B98=1,C98+1,C98)</f>
        <v>1</v>
      </c>
      <c r="E99" s="4">
        <f>OFFSET(A$6,$C99,0)</f>
        <v>2</v>
      </c>
      <c r="F99" s="4">
        <f>OFFSET(B$6,$C99,0)</f>
        <v>1.3</v>
      </c>
      <c r="G99" s="4">
        <f>OFFSET(C$6,$C99,0)</f>
        <v>2.5</v>
      </c>
      <c r="H99" s="4">
        <f>OFFSET(D$6,$C99,0)</f>
        <v>1.8</v>
      </c>
      <c r="J99" s="4">
        <f>OFFSET(F$6,$C99,0)</f>
        <v>1</v>
      </c>
      <c r="K99" s="4">
        <f>OFFSET(G$6,$C99,0)</f>
        <v>0</v>
      </c>
      <c r="L99" s="4">
        <f>OFFSET(H$6,$C99,0)</f>
        <v>0.8</v>
      </c>
      <c r="M99" s="4">
        <f>OFFSET(I$6,$C99,0)</f>
        <v>0.8</v>
      </c>
      <c r="O99" s="4">
        <f>(1-$B99)^3*$E99+3*(1-$B99)^2*$B99*$F99+3*(1-$B99)*$B99^2*$G99+$B99^3*$H99</f>
        <v>1.7943552</v>
      </c>
      <c r="P99" s="4">
        <f>(1-$B99)^3*$J99+3*(1-$B99)^2*$B99*$K99+3*(1-$B99)*$B99^2*$L99+$B99^3*$M99</f>
        <v>0.6475904</v>
      </c>
      <c r="R99" s="4">
        <f>3*(1-$B99)^2*($F99-$E99)+6*(1-$B99)*$B99*($G99-$F99)+3*$B99^2*($H99-$G99)</f>
        <v>-0.5678400000000005</v>
      </c>
      <c r="S99" s="4">
        <f>3*(1-$B99)^2*($K99-$J99)+6*(1-$B99)*$B99*($L99-$K99)+3*$B99^2*($M99-$L99)</f>
        <v>-1.4716800000000005</v>
      </c>
      <c r="T99" s="2">
        <f>SQRT(R99*R99+S99*S99)</f>
        <v>1.5774296459747426</v>
      </c>
      <c r="V99" s="2">
        <f>W98</f>
        <v>121.31619437864592</v>
      </c>
      <c r="W99" s="2">
        <f>V99+(T99+T155)/2</f>
        <v>123.08887715233087</v>
      </c>
    </row>
    <row r="100" spans="1:23" ht="12.75">
      <c r="A100" s="4">
        <f>A99+1</f>
        <v>59</v>
      </c>
      <c r="B100" s="4">
        <f>A100/$C$38-C100</f>
        <v>0.17999999999999994</v>
      </c>
      <c r="C100" s="4">
        <f>IF(B99=1,C99+1,C99)</f>
        <v>1</v>
      </c>
      <c r="E100" s="4">
        <f>OFFSET(A$6,$C100,0)</f>
        <v>2</v>
      </c>
      <c r="F100" s="4">
        <f>OFFSET(B$6,$C100,0)</f>
        <v>1.3</v>
      </c>
      <c r="G100" s="4">
        <f>OFFSET(C$6,$C100,0)</f>
        <v>2.5</v>
      </c>
      <c r="H100" s="4">
        <f>OFFSET(D$6,$C100,0)</f>
        <v>1.8</v>
      </c>
      <c r="J100" s="4">
        <f>OFFSET(F$6,$C100,0)</f>
        <v>1</v>
      </c>
      <c r="K100" s="4">
        <f>OFFSET(G$6,$C100,0)</f>
        <v>0</v>
      </c>
      <c r="L100" s="4">
        <f>OFFSET(H$6,$C100,0)</f>
        <v>0.8</v>
      </c>
      <c r="M100" s="4">
        <f>OFFSET(I$6,$C100,0)</f>
        <v>0.8</v>
      </c>
      <c r="O100" s="4">
        <f>(1-$B100)^3*$E100+3*(1-$B100)^2*$B100*$F100+3*(1-$B100)*$B100^2*$G100+$B100^3*$H100</f>
        <v>1.7845183999999996</v>
      </c>
      <c r="P100" s="4">
        <f>(1-$B100)^3*$J100+3*(1-$B100)^2*$B100*$K100+3*(1-$B100)*$B100^2*$L100+$B100^3*$M100</f>
        <v>0.6197968</v>
      </c>
      <c r="R100" s="4">
        <f>3*(1-$B100)^2*($F100-$E100)+6*(1-$B100)*$B100*($G100-$F100)+3*$B100^2*($H100-$G100)</f>
        <v>-0.41736000000000045</v>
      </c>
      <c r="S100" s="4">
        <f>3*(1-$B100)^2*($K100-$J100)+6*(1-$B100)*$B100*($L100-$K100)+3*$B100^2*($M100-$L100)</f>
        <v>-1.3087200000000005</v>
      </c>
      <c r="T100" s="2">
        <f>SQRT(R100*R100+S100*S100)</f>
        <v>1.373658402951768</v>
      </c>
      <c r="V100" s="2">
        <f>W99</f>
        <v>123.08887715233087</v>
      </c>
      <c r="W100" s="2">
        <f>V100+(T100+T156)/2</f>
        <v>124.72565174697417</v>
      </c>
    </row>
    <row r="101" spans="1:23" ht="12.75">
      <c r="A101" s="4">
        <f>A100+1</f>
        <v>60</v>
      </c>
      <c r="B101" s="4">
        <f>A101/$C$38-C101</f>
        <v>0.19999999999999996</v>
      </c>
      <c r="C101" s="4">
        <f>IF(B100=1,C100+1,C100)</f>
        <v>1</v>
      </c>
      <c r="E101" s="4">
        <f>OFFSET(A$6,$C101,0)</f>
        <v>2</v>
      </c>
      <c r="F101" s="4">
        <f>OFFSET(B$6,$C101,0)</f>
        <v>1.3</v>
      </c>
      <c r="G101" s="4">
        <f>OFFSET(C$6,$C101,0)</f>
        <v>2.5</v>
      </c>
      <c r="H101" s="4">
        <f>OFFSET(D$6,$C101,0)</f>
        <v>1.8</v>
      </c>
      <c r="J101" s="4">
        <f>OFFSET(F$6,$C101,0)</f>
        <v>1</v>
      </c>
      <c r="K101" s="4">
        <f>OFFSET(G$6,$C101,0)</f>
        <v>0</v>
      </c>
      <c r="L101" s="4">
        <f>OFFSET(H$6,$C101,0)</f>
        <v>0.8</v>
      </c>
      <c r="M101" s="4">
        <f>OFFSET(I$6,$C101,0)</f>
        <v>0.8</v>
      </c>
      <c r="O101" s="4">
        <f>(1-$B101)^3*$E101+3*(1-$B101)^2*$B101*$F101+3*(1-$B101)*$B101^2*$G101+$B101^3*$H101</f>
        <v>1.7776000000000003</v>
      </c>
      <c r="P101" s="4">
        <f>(1-$B101)^3*$J101+3*(1-$B101)^2*$B101*$K101+3*(1-$B101)*$B101^2*$L101+$B101^3*$M101</f>
        <v>0.5952000000000001</v>
      </c>
      <c r="R101" s="4">
        <f>3*(1-$B101)^2*($F101-$E101)+6*(1-$B101)*$B101*($G101-$F101)+3*$B101^2*($H101-$G101)</f>
        <v>-0.27600000000000013</v>
      </c>
      <c r="S101" s="4">
        <f>3*(1-$B101)^2*($K101-$J101)+6*(1-$B101)*$B101*($L101-$K101)+3*$B101^2*($M101-$L101)</f>
        <v>-1.1520000000000004</v>
      </c>
      <c r="T101" s="2">
        <f>SQRT(R101*R101+S101*S101)</f>
        <v>1.1846011987162604</v>
      </c>
      <c r="V101" s="2">
        <f>W100</f>
        <v>124.72565174697417</v>
      </c>
      <c r="W101" s="2">
        <f>V101+(T101+T157)/2</f>
        <v>126.23392831108247</v>
      </c>
    </row>
    <row r="102" spans="1:23" ht="12.75">
      <c r="A102" s="4">
        <f>A101+1</f>
        <v>61</v>
      </c>
      <c r="B102" s="4">
        <f>A102/$C$38-C102</f>
        <v>0.21999999999999997</v>
      </c>
      <c r="C102" s="4">
        <f>IF(B101=1,C101+1,C101)</f>
        <v>1</v>
      </c>
      <c r="E102" s="4">
        <f>OFFSET(A$6,$C102,0)</f>
        <v>2</v>
      </c>
      <c r="F102" s="4">
        <f>OFFSET(B$6,$C102,0)</f>
        <v>1.3</v>
      </c>
      <c r="G102" s="4">
        <f>OFFSET(C$6,$C102,0)</f>
        <v>2.5</v>
      </c>
      <c r="H102" s="4">
        <f>OFFSET(D$6,$C102,0)</f>
        <v>1.8</v>
      </c>
      <c r="J102" s="4">
        <f>OFFSET(F$6,$C102,0)</f>
        <v>1</v>
      </c>
      <c r="K102" s="4">
        <f>OFFSET(G$6,$C102,0)</f>
        <v>0</v>
      </c>
      <c r="L102" s="4">
        <f>OFFSET(H$6,$C102,0)</f>
        <v>0.8</v>
      </c>
      <c r="M102" s="4">
        <f>OFFSET(I$6,$C102,0)</f>
        <v>0.8</v>
      </c>
      <c r="O102" s="4">
        <f>(1-$B102)^3*$E102+3*(1-$B102)^2*$B102*$F102+3*(1-$B102)*$B102^2*$G102+$B102^3*$H102</f>
        <v>1.7734176000000001</v>
      </c>
      <c r="P102" s="4">
        <f>(1-$B102)^3*$J102+3*(1-$B102)^2*$B102*$K102+3*(1-$B102)*$B102^2*$L102+$B102^3*$M102</f>
        <v>0.5736752</v>
      </c>
      <c r="R102" s="4">
        <f>3*(1-$B102)^2*($F102-$E102)+6*(1-$B102)*$B102*($G102-$F102)+3*$B102^2*($H102-$G102)</f>
        <v>-0.14376000000000033</v>
      </c>
      <c r="S102" s="4">
        <f>3*(1-$B102)^2*($K102-$J102)+6*(1-$B102)*$B102*($L102-$K102)+3*$B102^2*($M102-$L102)</f>
        <v>-1.0015200000000002</v>
      </c>
      <c r="T102" s="2">
        <f>SQRT(R102*R102+S102*S102)</f>
        <v>1.0117851787805554</v>
      </c>
      <c r="V102" s="2">
        <f>W101</f>
        <v>126.23392831108247</v>
      </c>
      <c r="W102" s="2">
        <f>V102+(T102+T158)/2</f>
        <v>127.62184152268064</v>
      </c>
    </row>
    <row r="103" spans="1:23" ht="12.75">
      <c r="A103" s="4">
        <f>A102+1</f>
        <v>62</v>
      </c>
      <c r="B103" s="4">
        <f>A103/$C$38-C103</f>
        <v>0.24</v>
      </c>
      <c r="C103" s="4">
        <f>IF(B102=1,C102+1,C102)</f>
        <v>1</v>
      </c>
      <c r="E103" s="4">
        <f>OFFSET(A$6,$C103,0)</f>
        <v>2</v>
      </c>
      <c r="F103" s="4">
        <f>OFFSET(B$6,$C103,0)</f>
        <v>1.3</v>
      </c>
      <c r="G103" s="4">
        <f>OFFSET(C$6,$C103,0)</f>
        <v>2.5</v>
      </c>
      <c r="H103" s="4">
        <f>OFFSET(D$6,$C103,0)</f>
        <v>1.8</v>
      </c>
      <c r="J103" s="4">
        <f>OFFSET(F$6,$C103,0)</f>
        <v>1</v>
      </c>
      <c r="K103" s="4">
        <f>OFFSET(G$6,$C103,0)</f>
        <v>0</v>
      </c>
      <c r="L103" s="4">
        <f>OFFSET(H$6,$C103,0)</f>
        <v>0.8</v>
      </c>
      <c r="M103" s="4">
        <f>OFFSET(I$6,$C103,0)</f>
        <v>0.8</v>
      </c>
      <c r="O103" s="4">
        <f>(1-$B103)^3*$E103+3*(1-$B103)^2*$B103*$F103+3*(1-$B103)*$B103^2*$G103+$B103^3*$H103</f>
        <v>1.7717888000000002</v>
      </c>
      <c r="P103" s="4">
        <f>(1-$B103)^3*$J103+3*(1-$B103)^2*$B103*$K103+3*(1-$B103)*$B103^2*$L103+$B103^3*$M103</f>
        <v>0.5550976000000001</v>
      </c>
      <c r="R103" s="4">
        <f>3*(1-$B103)^2*($F103-$E103)+6*(1-$B103)*$B103*($G103-$F103)+3*$B103^2*($H103-$G103)</f>
        <v>-0.020640000000000033</v>
      </c>
      <c r="S103" s="4">
        <f>3*(1-$B103)^2*($K103-$J103)+6*(1-$B103)*$B103*($L103-$K103)+3*$B103^2*($M103-$L103)</f>
        <v>-0.85728</v>
      </c>
      <c r="T103" s="2">
        <f>SQRT(R103*R103+S103*S103)</f>
        <v>0.8575284298494132</v>
      </c>
      <c r="V103" s="2">
        <f>W102</f>
        <v>127.62184152268064</v>
      </c>
      <c r="W103" s="2">
        <f>V103+(T103+T159)/2</f>
        <v>128.89865533992824</v>
      </c>
    </row>
    <row r="104" spans="1:23" ht="12.75">
      <c r="A104" s="4">
        <f>A103+1</f>
        <v>63</v>
      </c>
      <c r="B104" s="4">
        <f>A104/$C$38-C104</f>
        <v>0.26</v>
      </c>
      <c r="C104" s="4">
        <f>IF(B103=1,C103+1,C103)</f>
        <v>1</v>
      </c>
      <c r="E104" s="4">
        <f>OFFSET(A$6,$C104,0)</f>
        <v>2</v>
      </c>
      <c r="F104" s="4">
        <f>OFFSET(B$6,$C104,0)</f>
        <v>1.3</v>
      </c>
      <c r="G104" s="4">
        <f>OFFSET(C$6,$C104,0)</f>
        <v>2.5</v>
      </c>
      <c r="H104" s="4">
        <f>OFFSET(D$6,$C104,0)</f>
        <v>1.8</v>
      </c>
      <c r="J104" s="4">
        <f>OFFSET(F$6,$C104,0)</f>
        <v>1</v>
      </c>
      <c r="K104" s="4">
        <f>OFFSET(G$6,$C104,0)</f>
        <v>0</v>
      </c>
      <c r="L104" s="4">
        <f>OFFSET(H$6,$C104,0)</f>
        <v>0.8</v>
      </c>
      <c r="M104" s="4">
        <f>OFFSET(I$6,$C104,0)</f>
        <v>0.8</v>
      </c>
      <c r="O104" s="4">
        <f>(1-$B104)^3*$E104+3*(1-$B104)^2*$B104*$F104+3*(1-$B104)*$B104^2*$G104+$B104^3*$H104</f>
        <v>1.7725312</v>
      </c>
      <c r="P104" s="4">
        <f>(1-$B104)^3*$J104+3*(1-$B104)^2*$B104*$K104+3*(1-$B104)*$B104^2*$L104+$B104^3*$M104</f>
        <v>0.5393424</v>
      </c>
      <c r="R104" s="4">
        <f>3*(1-$B104)^2*($F104-$E104)+6*(1-$B104)*$B104*($G104-$F104)+3*$B104^2*($H104-$G104)</f>
        <v>0.09335999999999997</v>
      </c>
      <c r="S104" s="4">
        <f>3*(1-$B104)^2*($K104-$J104)+6*(1-$B104)*$B104*($L104-$K104)+3*$B104^2*($M104-$L104)</f>
        <v>-0.7192799999999999</v>
      </c>
      <c r="T104" s="2">
        <f>SQRT(R104*R104+S104*S104)</f>
        <v>0.7253135928686294</v>
      </c>
      <c r="V104" s="2">
        <f>W103</f>
        <v>128.89865533992824</v>
      </c>
      <c r="W104" s="2">
        <f>V104+(T104+T160)/2</f>
        <v>130.07535649510476</v>
      </c>
    </row>
    <row r="105" spans="1:23" ht="13.5">
      <c r="A105" s="4">
        <f>A104+1</f>
        <v>64</v>
      </c>
      <c r="B105" s="4">
        <f>A105/$C$38-C105</f>
        <v>0.28</v>
      </c>
      <c r="C105" s="4">
        <f>IF(B104=1,C104+1,C104)</f>
        <v>1</v>
      </c>
      <c r="E105" s="4">
        <f>OFFSET(A$6,$C105,0)</f>
        <v>2</v>
      </c>
      <c r="F105" s="4">
        <f>OFFSET(B$6,$C105,0)</f>
        <v>1.3</v>
      </c>
      <c r="G105" s="4">
        <f>OFFSET(C$6,$C105,0)</f>
        <v>2.5</v>
      </c>
      <c r="H105" s="4">
        <f>OFFSET(D$6,$C105,0)</f>
        <v>1.8</v>
      </c>
      <c r="J105" s="4">
        <f>OFFSET(F$6,$C105,0)</f>
        <v>1</v>
      </c>
      <c r="K105" s="4">
        <f>OFFSET(G$6,$C105,0)</f>
        <v>0</v>
      </c>
      <c r="L105" s="4">
        <f>OFFSET(H$6,$C105,0)</f>
        <v>0.8</v>
      </c>
      <c r="M105" s="4">
        <f>OFFSET(I$6,$C105,0)</f>
        <v>0.8</v>
      </c>
      <c r="O105" s="4">
        <f>(1-$B105)^3*$E105+3*(1-$B105)^2*$B105*$F105+3*(1-$B105)*$B105^2*$G105+$B105^3*$H105</f>
        <v>1.7754624</v>
      </c>
      <c r="P105" s="4">
        <f>(1-$B105)^3*$J105+3*(1-$B105)^2*$B105*$K105+3*(1-$B105)*$B105^2*$L105+$B105^3*$M105</f>
        <v>0.5262847999999999</v>
      </c>
      <c r="R105" s="4">
        <f>3*(1-$B105)^2*($F105-$E105)+6*(1-$B105)*$B105*($G105-$F105)+3*$B105^2*($H105-$G105)</f>
        <v>0.1982400000000003</v>
      </c>
      <c r="S105" s="4">
        <f>3*(1-$B105)^2*($K105-$J105)+6*(1-$B105)*$B105*($L105-$K105)+3*$B105^2*($M105-$L105)</f>
        <v>-0.5875199999999997</v>
      </c>
      <c r="T105" s="2">
        <f>SQRT(R105*R105+S105*S105)</f>
        <v>0.6200635838363674</v>
      </c>
      <c r="V105" s="2">
        <f>W104</f>
        <v>130.07535649510476</v>
      </c>
      <c r="W105" s="2">
        <f>V105+(T105+T161)/2</f>
        <v>131.16538828702295</v>
      </c>
    </row>
    <row r="106" spans="1:23" ht="13.5">
      <c r="A106" s="4">
        <f>A105+1</f>
        <v>65</v>
      </c>
      <c r="B106" s="4">
        <f>A106/$C$38-C106</f>
        <v>0.30000000000000004</v>
      </c>
      <c r="C106" s="4">
        <f>IF(B105=1,C105+1,C105)</f>
        <v>1</v>
      </c>
      <c r="E106" s="4">
        <f>OFFSET(A$6,$C106,0)</f>
        <v>2</v>
      </c>
      <c r="F106" s="4">
        <f>OFFSET(B$6,$C106,0)</f>
        <v>1.3</v>
      </c>
      <c r="G106" s="4">
        <f>OFFSET(C$6,$C106,0)</f>
        <v>2.5</v>
      </c>
      <c r="H106" s="4">
        <f>OFFSET(D$6,$C106,0)</f>
        <v>1.8</v>
      </c>
      <c r="J106" s="4">
        <f>OFFSET(F$6,$C106,0)</f>
        <v>1</v>
      </c>
      <c r="K106" s="4">
        <f>OFFSET(G$6,$C106,0)</f>
        <v>0</v>
      </c>
      <c r="L106" s="4">
        <f>OFFSET(H$6,$C106,0)</f>
        <v>0.8</v>
      </c>
      <c r="M106" s="4">
        <f>OFFSET(I$6,$C106,0)</f>
        <v>0.8</v>
      </c>
      <c r="O106" s="4">
        <f>(1-$B106)^3*$E106+3*(1-$B106)^2*$B106*$F106+3*(1-$B106)*$B106^2*$G106+$B106^3*$H106</f>
        <v>1.7804</v>
      </c>
      <c r="P106" s="4">
        <f>(1-$B106)^3*$J106+3*(1-$B106)^2*$B106*$K106+3*(1-$B106)*$B106^2*$L106+$B106^3*$M106</f>
        <v>0.5158</v>
      </c>
      <c r="R106" s="4">
        <f>3*(1-$B106)^2*($F106-$E106)+6*(1-$B106)*$B106*($G106-$F106)+3*$B106^2*($H106-$G106)</f>
        <v>0.29400000000000026</v>
      </c>
      <c r="S106" s="4">
        <f>3*(1-$B106)^2*($K106-$J106)+6*(1-$B106)*$B106*($L106-$K106)+3*$B106^2*($M106-$L106)</f>
        <v>-0.46199999999999974</v>
      </c>
      <c r="T106" s="2">
        <f>SQRT(R106*R106+S106*S106)</f>
        <v>0.5476130020370225</v>
      </c>
      <c r="V106" s="2">
        <f>W105</f>
        <v>131.16538828702295</v>
      </c>
      <c r="W106" s="2">
        <f>V106+(T106+T162)/2</f>
        <v>132.1851231880907</v>
      </c>
    </row>
    <row r="107" spans="1:23" ht="13.5">
      <c r="A107" s="4">
        <f>A106+1</f>
        <v>66</v>
      </c>
      <c r="B107" s="4">
        <f>A107/$C$38-C107</f>
        <v>0.32000000000000006</v>
      </c>
      <c r="C107" s="4">
        <f>IF(B106=1,C106+1,C106)</f>
        <v>1</v>
      </c>
      <c r="E107" s="4">
        <f>OFFSET(A$6,$C107,0)</f>
        <v>2</v>
      </c>
      <c r="F107" s="4">
        <f>OFFSET(B$6,$C107,0)</f>
        <v>1.3</v>
      </c>
      <c r="G107" s="4">
        <f>OFFSET(C$6,$C107,0)</f>
        <v>2.5</v>
      </c>
      <c r="H107" s="4">
        <f>OFFSET(D$6,$C107,0)</f>
        <v>1.8</v>
      </c>
      <c r="J107" s="4">
        <f>OFFSET(F$6,$C107,0)</f>
        <v>1</v>
      </c>
      <c r="K107" s="4">
        <f>OFFSET(G$6,$C107,0)</f>
        <v>0</v>
      </c>
      <c r="L107" s="4">
        <f>OFFSET(H$6,$C107,0)</f>
        <v>0.8</v>
      </c>
      <c r="M107" s="4">
        <f>OFFSET(I$6,$C107,0)</f>
        <v>0.8</v>
      </c>
      <c r="O107" s="4">
        <f>(1-$B107)^3*$E107+3*(1-$B107)^2*$B107*$F107+3*(1-$B107)*$B107^2*$G107+$B107^3*$H107</f>
        <v>1.7871616000000003</v>
      </c>
      <c r="P107" s="4">
        <f>(1-$B107)^3*$J107+3*(1-$B107)^2*$B107*$K107+3*(1-$B107)*$B107^2*$L107+$B107^3*$M107</f>
        <v>0.5077632</v>
      </c>
      <c r="R107" s="4">
        <f>3*(1-$B107)^2*($F107-$E107)+6*(1-$B107)*$B107*($G107-$F107)+3*$B107^2*($H107-$G107)</f>
        <v>0.3806400000000004</v>
      </c>
      <c r="S107" s="4">
        <f>3*(1-$B107)^2*($K107-$J107)+6*(1-$B107)*$B107*($L107-$K107)+3*$B107^2*($M107-$L107)</f>
        <v>-0.34271999999999947</v>
      </c>
      <c r="T107" s="2">
        <f>SQRT(R107*R107+S107*S107)</f>
        <v>0.5121950878327515</v>
      </c>
      <c r="V107" s="2">
        <f>W106</f>
        <v>132.1851231880907</v>
      </c>
      <c r="W107" s="2">
        <f>V107+(T107+T163)/2</f>
        <v>133.1530829433935</v>
      </c>
    </row>
    <row r="108" spans="1:23" ht="13.5">
      <c r="A108" s="4">
        <f>A107+1</f>
        <v>67</v>
      </c>
      <c r="B108" s="4">
        <f>A108/$C$38-C108</f>
        <v>0.3400000000000001</v>
      </c>
      <c r="C108" s="4">
        <f>IF(B107=1,C107+1,C107)</f>
        <v>1</v>
      </c>
      <c r="E108" s="4">
        <f>OFFSET(A$6,$C108,0)</f>
        <v>2</v>
      </c>
      <c r="F108" s="4">
        <f>OFFSET(B$6,$C108,0)</f>
        <v>1.3</v>
      </c>
      <c r="G108" s="4">
        <f>OFFSET(C$6,$C108,0)</f>
        <v>2.5</v>
      </c>
      <c r="H108" s="4">
        <f>OFFSET(D$6,$C108,0)</f>
        <v>1.8</v>
      </c>
      <c r="J108" s="4">
        <f>OFFSET(F$6,$C108,0)</f>
        <v>1</v>
      </c>
      <c r="K108" s="4">
        <f>OFFSET(G$6,$C108,0)</f>
        <v>0</v>
      </c>
      <c r="L108" s="4">
        <f>OFFSET(H$6,$C108,0)</f>
        <v>0.8</v>
      </c>
      <c r="M108" s="4">
        <f>OFFSET(I$6,$C108,0)</f>
        <v>0.8</v>
      </c>
      <c r="O108" s="4">
        <f>(1-$B108)^3*$E108+3*(1-$B108)^2*$B108*$F108+3*(1-$B108)*$B108^2*$G108+$B108^3*$H108</f>
        <v>1.7955648</v>
      </c>
      <c r="P108" s="4">
        <f>(1-$B108)^3*$J108+3*(1-$B108)^2*$B108*$K108+3*(1-$B108)*$B108^2*$L108+$B108^3*$M108</f>
        <v>0.5020496</v>
      </c>
      <c r="R108" s="4">
        <f>3*(1-$B108)^2*($F108-$E108)+6*(1-$B108)*$B108*($G108-$F108)+3*$B108^2*($H108-$G108)</f>
        <v>0.45816000000000057</v>
      </c>
      <c r="S108" s="4">
        <f>3*(1-$B108)^2*($K108-$J108)+6*(1-$B108)*$B108*($L108-$K108)+3*$B108^2*($M108-$L108)</f>
        <v>-0.22967999999999922</v>
      </c>
      <c r="T108" s="2">
        <f>SQRT(R108*R108+S108*S108)</f>
        <v>0.5125070614147674</v>
      </c>
      <c r="V108" s="2">
        <f>W107</f>
        <v>133.1530829433935</v>
      </c>
      <c r="W108" s="2">
        <f>V108+(T108+T164)/2</f>
        <v>134.08719656143455</v>
      </c>
    </row>
    <row r="109" spans="1:23" ht="13.5">
      <c r="A109" s="4">
        <f>A108+1</f>
        <v>68</v>
      </c>
      <c r="B109" s="4">
        <f>A109/$C$38-C109</f>
        <v>0.3600000000000001</v>
      </c>
      <c r="C109" s="4">
        <f>IF(B108=1,C108+1,C108)</f>
        <v>1</v>
      </c>
      <c r="E109" s="4">
        <f>OFFSET(A$6,$C109,0)</f>
        <v>2</v>
      </c>
      <c r="F109" s="4">
        <f>OFFSET(B$6,$C109,0)</f>
        <v>1.3</v>
      </c>
      <c r="G109" s="4">
        <f>OFFSET(C$6,$C109,0)</f>
        <v>2.5</v>
      </c>
      <c r="H109" s="4">
        <f>OFFSET(D$6,$C109,0)</f>
        <v>1.8</v>
      </c>
      <c r="J109" s="4">
        <f>OFFSET(F$6,$C109,0)</f>
        <v>1</v>
      </c>
      <c r="K109" s="4">
        <f>OFFSET(G$6,$C109,0)</f>
        <v>0</v>
      </c>
      <c r="L109" s="4">
        <f>OFFSET(H$6,$C109,0)</f>
        <v>0.8</v>
      </c>
      <c r="M109" s="4">
        <f>OFFSET(I$6,$C109,0)</f>
        <v>0.8</v>
      </c>
      <c r="O109" s="4">
        <f>(1-$B109)^3*$E109+3*(1-$B109)^2*$B109*$F109+3*(1-$B109)*$B109^2*$G109+$B109^3*$H109</f>
        <v>1.8054272</v>
      </c>
      <c r="P109" s="4">
        <f>(1-$B109)^3*$J109+3*(1-$B109)^2*$B109*$K109+3*(1-$B109)*$B109^2*$L109+$B109^3*$M109</f>
        <v>0.49853440000000004</v>
      </c>
      <c r="R109" s="4">
        <f>3*(1-$B109)^2*($F109-$E109)+6*(1-$B109)*$B109*($G109-$F109)+3*$B109^2*($H109-$G109)</f>
        <v>0.5265600000000003</v>
      </c>
      <c r="S109" s="4">
        <f>3*(1-$B109)^2*($K109-$J109)+6*(1-$B109)*$B109*($L109-$K109)+3*$B109^2*($M109-$L109)</f>
        <v>-0.12287999999999966</v>
      </c>
      <c r="T109" s="2">
        <f>SQRT(R109*R109+S109*S109)</f>
        <v>0.5407078027918593</v>
      </c>
      <c r="V109" s="2">
        <f>W108</f>
        <v>134.08719656143455</v>
      </c>
      <c r="W109" s="2">
        <f>V109+(T109+T165)/2</f>
        <v>135.0015639782166</v>
      </c>
    </row>
    <row r="110" spans="1:23" ht="13.5">
      <c r="A110" s="4">
        <f>A109+1</f>
        <v>69</v>
      </c>
      <c r="B110" s="4">
        <f>A110/$C$38-C110</f>
        <v>0.3799999999999999</v>
      </c>
      <c r="C110" s="4">
        <f>IF(B109=1,C109+1,C109)</f>
        <v>1</v>
      </c>
      <c r="E110" s="4">
        <f>OFFSET(A$6,$C110,0)</f>
        <v>2</v>
      </c>
      <c r="F110" s="4">
        <f>OFFSET(B$6,$C110,0)</f>
        <v>1.3</v>
      </c>
      <c r="G110" s="4">
        <f>OFFSET(C$6,$C110,0)</f>
        <v>2.5</v>
      </c>
      <c r="H110" s="4">
        <f>OFFSET(D$6,$C110,0)</f>
        <v>1.8</v>
      </c>
      <c r="J110" s="4">
        <f>OFFSET(F$6,$C110,0)</f>
        <v>1</v>
      </c>
      <c r="K110" s="4">
        <f>OFFSET(G$6,$C110,0)</f>
        <v>0</v>
      </c>
      <c r="L110" s="4">
        <f>OFFSET(H$6,$C110,0)</f>
        <v>0.8</v>
      </c>
      <c r="M110" s="4">
        <f>OFFSET(I$6,$C110,0)</f>
        <v>0.8</v>
      </c>
      <c r="O110" s="4">
        <f>(1-$B110)^3*$E110+3*(1-$B110)^2*$B110*$F110+3*(1-$B110)*$B110^2*$G110+$B110^3*$H110</f>
        <v>1.8165664000000001</v>
      </c>
      <c r="P110" s="4">
        <f>(1-$B110)^3*$J110+3*(1-$B110)^2*$B110*$K110+3*(1-$B110)*$B110^2*$L110+$B110^3*$M110</f>
        <v>0.4970928</v>
      </c>
      <c r="R110" s="4">
        <f>3*(1-$B110)^2*($F110-$E110)+6*(1-$B110)*$B110*($G110-$F110)+3*$B110^2*($H110-$G110)</f>
        <v>0.5858399999999995</v>
      </c>
      <c r="S110" s="4">
        <f>3*(1-$B110)^2*($K110-$J110)+6*(1-$B110)*$B110*($L110-$K110)+3*$B110^2*($M110-$L110)</f>
        <v>-0.02232000000000056</v>
      </c>
      <c r="T110" s="2">
        <f>SQRT(R110*R110+S110*S110)</f>
        <v>0.5862650322166584</v>
      </c>
      <c r="V110" s="2">
        <f>W109</f>
        <v>135.0015639782166</v>
      </c>
      <c r="W110" s="2">
        <f>V110+(T110+T166)/2</f>
        <v>135.90515226667867</v>
      </c>
    </row>
    <row r="111" spans="1:23" ht="13.5">
      <c r="A111" s="4">
        <f>A110+1</f>
        <v>70</v>
      </c>
      <c r="B111" s="4">
        <f>A111/$C$38-C111</f>
        <v>0.3999999999999999</v>
      </c>
      <c r="C111" s="4">
        <f>IF(B110=1,C110+1,C110)</f>
        <v>1</v>
      </c>
      <c r="E111" s="4">
        <f>OFFSET(A$6,$C111,0)</f>
        <v>2</v>
      </c>
      <c r="F111" s="4">
        <f>OFFSET(B$6,$C111,0)</f>
        <v>1.3</v>
      </c>
      <c r="G111" s="4">
        <f>OFFSET(C$6,$C111,0)</f>
        <v>2.5</v>
      </c>
      <c r="H111" s="4">
        <f>OFFSET(D$6,$C111,0)</f>
        <v>1.8</v>
      </c>
      <c r="J111" s="4">
        <f>OFFSET(F$6,$C111,0)</f>
        <v>1</v>
      </c>
      <c r="K111" s="4">
        <f>OFFSET(G$6,$C111,0)</f>
        <v>0</v>
      </c>
      <c r="L111" s="4">
        <f>OFFSET(H$6,$C111,0)</f>
        <v>0.8</v>
      </c>
      <c r="M111" s="4">
        <f>OFFSET(I$6,$C111,0)</f>
        <v>0.8</v>
      </c>
      <c r="O111" s="4">
        <f>(1-$B111)^3*$E111+3*(1-$B111)^2*$B111*$F111+3*(1-$B111)*$B111^2*$G111+$B111^3*$H111</f>
        <v>1.8288</v>
      </c>
      <c r="P111" s="4">
        <f>(1-$B111)^3*$J111+3*(1-$B111)^2*$B111*$K111+3*(1-$B111)*$B111^2*$L111+$B111^3*$M111</f>
        <v>0.4976</v>
      </c>
      <c r="R111" s="4">
        <f>3*(1-$B111)^2*($F111-$E111)+6*(1-$B111)*$B111*($G111-$F111)+3*$B111^2*($H111-$G111)</f>
        <v>0.6360000000000001</v>
      </c>
      <c r="S111" s="4">
        <f>3*(1-$B111)^2*($K111-$J111)+6*(1-$B111)*$B111*($L111-$K111)+3*$B111^2*($M111-$L111)</f>
        <v>0.07199999999999962</v>
      </c>
      <c r="T111" s="2">
        <f>SQRT(R111*R111+S111*S111)</f>
        <v>0.6400624969485402</v>
      </c>
      <c r="V111" s="2">
        <f>W110</f>
        <v>135.90515226667867</v>
      </c>
      <c r="W111" s="2">
        <f>V111+(T111+T167)/2</f>
        <v>136.80255712729675</v>
      </c>
    </row>
    <row r="112" spans="1:23" ht="13.5">
      <c r="A112" s="4">
        <f>A111+1</f>
        <v>71</v>
      </c>
      <c r="B112" s="4">
        <f>A112/$C$38-C112</f>
        <v>0.41999999999999993</v>
      </c>
      <c r="C112" s="4">
        <f>IF(B111=1,C111+1,C111)</f>
        <v>1</v>
      </c>
      <c r="E112" s="4">
        <f>OFFSET(A$6,$C112,0)</f>
        <v>2</v>
      </c>
      <c r="F112" s="4">
        <f>OFFSET(B$6,$C112,0)</f>
        <v>1.3</v>
      </c>
      <c r="G112" s="4">
        <f>OFFSET(C$6,$C112,0)</f>
        <v>2.5</v>
      </c>
      <c r="H112" s="4">
        <f>OFFSET(D$6,$C112,0)</f>
        <v>1.8</v>
      </c>
      <c r="J112" s="4">
        <f>OFFSET(F$6,$C112,0)</f>
        <v>1</v>
      </c>
      <c r="K112" s="4">
        <f>OFFSET(G$6,$C112,0)</f>
        <v>0</v>
      </c>
      <c r="L112" s="4">
        <f>OFFSET(H$6,$C112,0)</f>
        <v>0.8</v>
      </c>
      <c r="M112" s="4">
        <f>OFFSET(I$6,$C112,0)</f>
        <v>0.8</v>
      </c>
      <c r="O112" s="4">
        <f>(1-$B112)^3*$E112+3*(1-$B112)^2*$B112*$F112+3*(1-$B112)*$B112^2*$G112+$B112^3*$H112</f>
        <v>1.8419456</v>
      </c>
      <c r="P112" s="4">
        <f>(1-$B112)^3*$J112+3*(1-$B112)^2*$B112*$K112+3*(1-$B112)*$B112^2*$L112+$B112^3*$M112</f>
        <v>0.4999312</v>
      </c>
      <c r="R112" s="4">
        <f>3*(1-$B112)^2*($F112-$E112)+6*(1-$B112)*$B112*($G112-$F112)+3*$B112^2*($H112-$G112)</f>
        <v>0.6770399999999999</v>
      </c>
      <c r="S112" s="4">
        <f>3*(1-$B112)^2*($K112-$J112)+6*(1-$B112)*$B112*($L112-$K112)+3*$B112^2*($M112-$L112)</f>
        <v>0.16007999999999978</v>
      </c>
      <c r="T112" s="2">
        <f>SQRT(R112*R112+S112*S112)</f>
        <v>0.6957073867654416</v>
      </c>
      <c r="V112" s="2">
        <f>W111</f>
        <v>136.80255712729675</v>
      </c>
      <c r="W112" s="2">
        <f>V112+(T112+T168)/2</f>
        <v>137.69543314866246</v>
      </c>
    </row>
    <row r="113" spans="1:23" ht="13.5">
      <c r="A113" s="4">
        <f>A112+1</f>
        <v>72</v>
      </c>
      <c r="B113" s="4">
        <f>A113/$C$38-C113</f>
        <v>0.43999999999999995</v>
      </c>
      <c r="C113" s="4">
        <f>IF(B112=1,C112+1,C112)</f>
        <v>1</v>
      </c>
      <c r="E113" s="4">
        <f>OFFSET(A$6,$C113,0)</f>
        <v>2</v>
      </c>
      <c r="F113" s="4">
        <f>OFFSET(B$6,$C113,0)</f>
        <v>1.3</v>
      </c>
      <c r="G113" s="4">
        <f>OFFSET(C$6,$C113,0)</f>
        <v>2.5</v>
      </c>
      <c r="H113" s="4">
        <f>OFFSET(D$6,$C113,0)</f>
        <v>1.8</v>
      </c>
      <c r="J113" s="4">
        <f>OFFSET(F$6,$C113,0)</f>
        <v>1</v>
      </c>
      <c r="K113" s="4">
        <f>OFFSET(G$6,$C113,0)</f>
        <v>0</v>
      </c>
      <c r="L113" s="4">
        <f>OFFSET(H$6,$C113,0)</f>
        <v>0.8</v>
      </c>
      <c r="M113" s="4">
        <f>OFFSET(I$6,$C113,0)</f>
        <v>0.8</v>
      </c>
      <c r="O113" s="4">
        <f>(1-$B113)^3*$E113+3*(1-$B113)^2*$B113*$F113+3*(1-$B113)*$B113^2*$G113+$B113^3*$H113</f>
        <v>1.8558208</v>
      </c>
      <c r="P113" s="4">
        <f>(1-$B113)^3*$J113+3*(1-$B113)^2*$B113*$K113+3*(1-$B113)*$B113^2*$L113+$B113^3*$M113</f>
        <v>0.5039616</v>
      </c>
      <c r="R113" s="4">
        <f>3*(1-$B113)^2*($F113-$E113)+6*(1-$B113)*$B113*($G113-$F113)+3*$B113^2*($H113-$G113)</f>
        <v>0.70896</v>
      </c>
      <c r="S113" s="4">
        <f>3*(1-$B113)^2*($K113-$J113)+6*(1-$B113)*$B113*($L113-$K113)+3*$B113^2*($M113-$L113)</f>
        <v>0.2419199999999999</v>
      </c>
      <c r="T113" s="2">
        <f>SQRT(R113*R113+S113*S113)</f>
        <v>0.7490991710047475</v>
      </c>
      <c r="V113" s="2">
        <f>W112</f>
        <v>137.69543314866246</v>
      </c>
      <c r="W113" s="2">
        <f>V113+(T113+T169)/2</f>
        <v>138.58372738669175</v>
      </c>
    </row>
    <row r="114" spans="1:23" ht="13.5">
      <c r="A114" s="4">
        <f>A113+1</f>
        <v>73</v>
      </c>
      <c r="B114" s="4">
        <f>A114/$C$38-C114</f>
        <v>0.45999999999999996</v>
      </c>
      <c r="C114" s="4">
        <f>IF(B113=1,C113+1,C113)</f>
        <v>1</v>
      </c>
      <c r="E114" s="4">
        <f>OFFSET(A$6,$C114,0)</f>
        <v>2</v>
      </c>
      <c r="F114" s="4">
        <f>OFFSET(B$6,$C114,0)</f>
        <v>1.3</v>
      </c>
      <c r="G114" s="4">
        <f>OFFSET(C$6,$C114,0)</f>
        <v>2.5</v>
      </c>
      <c r="H114" s="4">
        <f>OFFSET(D$6,$C114,0)</f>
        <v>1.8</v>
      </c>
      <c r="J114" s="4">
        <f>OFFSET(F$6,$C114,0)</f>
        <v>1</v>
      </c>
      <c r="K114" s="4">
        <f>OFFSET(G$6,$C114,0)</f>
        <v>0</v>
      </c>
      <c r="L114" s="4">
        <f>OFFSET(H$6,$C114,0)</f>
        <v>0.8</v>
      </c>
      <c r="M114" s="4">
        <f>OFFSET(I$6,$C114,0)</f>
        <v>0.8</v>
      </c>
      <c r="O114" s="4">
        <f>(1-$B114)^3*$E114+3*(1-$B114)^2*$B114*$F114+3*(1-$B114)*$B114^2*$G114+$B114^3*$H114</f>
        <v>1.8702431999999998</v>
      </c>
      <c r="P114" s="4">
        <f>(1-$B114)^3*$J114+3*(1-$B114)^2*$B114*$K114+3*(1-$B114)*$B114^2*$L114+$B114^3*$M114</f>
        <v>0.5095664</v>
      </c>
      <c r="R114" s="4">
        <f>3*(1-$B114)^2*($F114-$E114)+6*(1-$B114)*$B114*($G114-$F114)+3*$B114^2*($H114-$G114)</f>
        <v>0.73176</v>
      </c>
      <c r="S114" s="4">
        <f>3*(1-$B114)^2*($K114-$J114)+6*(1-$B114)*$B114*($L114-$K114)+3*$B114^2*($M114-$L114)</f>
        <v>0.31752</v>
      </c>
      <c r="T114" s="2">
        <f>SQRT(R114*R114+S114*S114)</f>
        <v>0.7976789128465162</v>
      </c>
      <c r="V114" s="2">
        <f>W113</f>
        <v>138.58372738669175</v>
      </c>
      <c r="W114" s="2">
        <f>V114+(T114+T170)/2</f>
        <v>139.46656012612624</v>
      </c>
    </row>
    <row r="115" spans="1:23" ht="13.5">
      <c r="A115" s="4">
        <f>A114+1</f>
        <v>74</v>
      </c>
      <c r="B115" s="4">
        <f>A115/$C$38-C115</f>
        <v>0.48</v>
      </c>
      <c r="C115" s="4">
        <f>IF(B114=1,C114+1,C114)</f>
        <v>1</v>
      </c>
      <c r="E115" s="4">
        <f>OFFSET(A$6,$C115,0)</f>
        <v>2</v>
      </c>
      <c r="F115" s="4">
        <f>OFFSET(B$6,$C115,0)</f>
        <v>1.3</v>
      </c>
      <c r="G115" s="4">
        <f>OFFSET(C$6,$C115,0)</f>
        <v>2.5</v>
      </c>
      <c r="H115" s="4">
        <f>OFFSET(D$6,$C115,0)</f>
        <v>1.8</v>
      </c>
      <c r="J115" s="4">
        <f>OFFSET(F$6,$C115,0)</f>
        <v>1</v>
      </c>
      <c r="K115" s="4">
        <f>OFFSET(G$6,$C115,0)</f>
        <v>0</v>
      </c>
      <c r="L115" s="4">
        <f>OFFSET(H$6,$C115,0)</f>
        <v>0.8</v>
      </c>
      <c r="M115" s="4">
        <f>OFFSET(I$6,$C115,0)</f>
        <v>0.8</v>
      </c>
      <c r="O115" s="4">
        <f>(1-$B115)^3*$E115+3*(1-$B115)^2*$B115*$F115+3*(1-$B115)*$B115^2*$G115+$B115^3*$H115</f>
        <v>1.8850304000000002</v>
      </c>
      <c r="P115" s="4">
        <f>(1-$B115)^3*$J115+3*(1-$B115)^2*$B115*$K115+3*(1-$B115)*$B115^2*$L115+$B115^3*$M115</f>
        <v>0.5166208000000001</v>
      </c>
      <c r="R115" s="4">
        <f>3*(1-$B115)^2*($F115-$E115)+6*(1-$B115)*$B115*($G115-$F115)+3*$B115^2*($H115-$G115)</f>
        <v>0.7454400000000001</v>
      </c>
      <c r="S115" s="4">
        <f>3*(1-$B115)^2*($K115-$J115)+6*(1-$B115)*$B115*($L115-$K115)+3*$B115^2*($M115-$L115)</f>
        <v>0.3868799999999999</v>
      </c>
      <c r="T115" s="2">
        <f>SQRT(R115*R115+S115*S115)</f>
        <v>0.8398553018228795</v>
      </c>
      <c r="V115" s="2">
        <f>W114</f>
        <v>139.46656012612624</v>
      </c>
      <c r="W115" s="2">
        <f>V115+(T115+T171)/2</f>
        <v>140.34284290191303</v>
      </c>
    </row>
    <row r="116" spans="1:23" ht="13.5">
      <c r="A116" s="4">
        <f>A115+1</f>
        <v>75</v>
      </c>
      <c r="B116" s="4">
        <f>A116/$C$38-C116</f>
        <v>0.5</v>
      </c>
      <c r="C116" s="4">
        <f>IF(B115=1,C115+1,C115)</f>
        <v>1</v>
      </c>
      <c r="E116" s="4">
        <f>OFFSET(A$6,$C116,0)</f>
        <v>2</v>
      </c>
      <c r="F116" s="4">
        <f>OFFSET(B$6,$C116,0)</f>
        <v>1.3</v>
      </c>
      <c r="G116" s="4">
        <f>OFFSET(C$6,$C116,0)</f>
        <v>2.5</v>
      </c>
      <c r="H116" s="4">
        <f>OFFSET(D$6,$C116,0)</f>
        <v>1.8</v>
      </c>
      <c r="J116" s="4">
        <f>OFFSET(F$6,$C116,0)</f>
        <v>1</v>
      </c>
      <c r="K116" s="4">
        <f>OFFSET(G$6,$C116,0)</f>
        <v>0</v>
      </c>
      <c r="L116" s="4">
        <f>OFFSET(H$6,$C116,0)</f>
        <v>0.8</v>
      </c>
      <c r="M116" s="4">
        <f>OFFSET(I$6,$C116,0)</f>
        <v>0.8</v>
      </c>
      <c r="O116" s="4">
        <f>(1-$B116)^3*$E116+3*(1-$B116)^2*$B116*$F116+3*(1-$B116)*$B116^2*$G116+$B116^3*$H116</f>
        <v>1.9000000000000001</v>
      </c>
      <c r="P116" s="4">
        <f>(1-$B116)^3*$J116+3*(1-$B116)^2*$B116*$K116+3*(1-$B116)*$B116^2*$L116+$B116^3*$M116</f>
        <v>0.525</v>
      </c>
      <c r="R116" s="4">
        <f>3*(1-$B116)^2*($F116-$E116)+6*(1-$B116)*$B116*($G116-$F116)+3*$B116^2*($H116-$G116)</f>
        <v>0.75</v>
      </c>
      <c r="S116" s="4">
        <f>3*(1-$B116)^2*($K116-$J116)+6*(1-$B116)*$B116*($L116-$K116)+3*$B116^2*($M116-$L116)</f>
        <v>0.4500000000000002</v>
      </c>
      <c r="T116" s="2">
        <f>SQRT(R116*R116+S116*S116)</f>
        <v>0.8746427842267951</v>
      </c>
      <c r="V116" s="2">
        <f>W115</f>
        <v>140.34284290191303</v>
      </c>
      <c r="W116" s="2">
        <f>V116+(T116+T172)/2</f>
        <v>141.2117361860676</v>
      </c>
    </row>
    <row r="117" spans="1:23" ht="13.5">
      <c r="A117" s="4">
        <f>A116+1</f>
        <v>76</v>
      </c>
      <c r="B117" s="4">
        <f>A117/$C$38-C117</f>
        <v>0.52</v>
      </c>
      <c r="C117" s="4">
        <f>IF(B116=1,C116+1,C116)</f>
        <v>1</v>
      </c>
      <c r="E117" s="4">
        <f>OFFSET(A$6,$C117,0)</f>
        <v>2</v>
      </c>
      <c r="F117" s="4">
        <f>OFFSET(B$6,$C117,0)</f>
        <v>1.3</v>
      </c>
      <c r="G117" s="4">
        <f>OFFSET(C$6,$C117,0)</f>
        <v>2.5</v>
      </c>
      <c r="H117" s="4">
        <f>OFFSET(D$6,$C117,0)</f>
        <v>1.8</v>
      </c>
      <c r="J117" s="4">
        <f>OFFSET(F$6,$C117,0)</f>
        <v>1</v>
      </c>
      <c r="K117" s="4">
        <f>OFFSET(G$6,$C117,0)</f>
        <v>0</v>
      </c>
      <c r="L117" s="4">
        <f>OFFSET(H$6,$C117,0)</f>
        <v>0.8</v>
      </c>
      <c r="M117" s="4">
        <f>OFFSET(I$6,$C117,0)</f>
        <v>0.8</v>
      </c>
      <c r="O117" s="4">
        <f>(1-$B117)^3*$E117+3*(1-$B117)^2*$B117*$F117+3*(1-$B117)*$B117^2*$G117+$B117^3*$H117</f>
        <v>1.9149696</v>
      </c>
      <c r="P117" s="4">
        <f>(1-$B117)^3*$J117+3*(1-$B117)^2*$B117*$K117+3*(1-$B117)*$B117^2*$L117+$B117^3*$M117</f>
        <v>0.5345792</v>
      </c>
      <c r="R117" s="4">
        <f>3*(1-$B117)^2*($F117-$E117)+6*(1-$B117)*$B117*($G117-$F117)+3*$B117^2*($H117-$G117)</f>
        <v>0.74544</v>
      </c>
      <c r="S117" s="4">
        <f>3*(1-$B117)^2*($K117-$J117)+6*(1-$B117)*$B117*($L117-$K117)+3*$B117^2*($M117-$L117)</f>
        <v>0.50688</v>
      </c>
      <c r="T117" s="2">
        <f>SQRT(R117*R117+S117*S117)</f>
        <v>0.9014477954934494</v>
      </c>
      <c r="V117" s="2">
        <f>W116</f>
        <v>141.2117361860676</v>
      </c>
      <c r="W117" s="2">
        <f>V117+(T117+T173)/2</f>
        <v>142.07300602277854</v>
      </c>
    </row>
    <row r="118" spans="1:23" ht="13.5">
      <c r="A118" s="4">
        <f>A117+1</f>
        <v>77</v>
      </c>
      <c r="B118" s="4">
        <f>A118/$C$38-C118</f>
        <v>0.54</v>
      </c>
      <c r="C118" s="4">
        <f>IF(B117=1,C117+1,C117)</f>
        <v>1</v>
      </c>
      <c r="E118" s="4">
        <f>OFFSET(A$6,$C118,0)</f>
        <v>2</v>
      </c>
      <c r="F118" s="4">
        <f>OFFSET(B$6,$C118,0)</f>
        <v>1.3</v>
      </c>
      <c r="G118" s="4">
        <f>OFFSET(C$6,$C118,0)</f>
        <v>2.5</v>
      </c>
      <c r="H118" s="4">
        <f>OFFSET(D$6,$C118,0)</f>
        <v>1.8</v>
      </c>
      <c r="J118" s="4">
        <f>OFFSET(F$6,$C118,0)</f>
        <v>1</v>
      </c>
      <c r="K118" s="4">
        <f>OFFSET(G$6,$C118,0)</f>
        <v>0</v>
      </c>
      <c r="L118" s="4">
        <f>OFFSET(H$6,$C118,0)</f>
        <v>0.8</v>
      </c>
      <c r="M118" s="4">
        <f>OFFSET(I$6,$C118,0)</f>
        <v>0.8</v>
      </c>
      <c r="O118" s="4">
        <f>(1-$B118)^3*$E118+3*(1-$B118)^2*$B118*$F118+3*(1-$B118)*$B118^2*$G118+$B118^3*$H118</f>
        <v>1.9297567999999998</v>
      </c>
      <c r="P118" s="4">
        <f>(1-$B118)^3*$J118+3*(1-$B118)^2*$B118*$K118+3*(1-$B118)*$B118^2*$L118+$B118^3*$M118</f>
        <v>0.5452336</v>
      </c>
      <c r="R118" s="4">
        <f>3*(1-$B118)^2*($F118-$E118)+6*(1-$B118)*$B118*($G118-$F118)+3*$B118^2*($H118-$G118)</f>
        <v>0.73176</v>
      </c>
      <c r="S118" s="4">
        <f>3*(1-$B118)^2*($K118-$J118)+6*(1-$B118)*$B118*($L118-$K118)+3*$B118^2*($M118-$L118)</f>
        <v>0.5575200000000002</v>
      </c>
      <c r="T118" s="2">
        <f>SQRT(R118*R118+S118*S118)</f>
        <v>0.9199463288692445</v>
      </c>
      <c r="V118" s="2">
        <f>W117</f>
        <v>142.07300602277854</v>
      </c>
      <c r="W118" s="2">
        <f>V118+(T118+T174)/2</f>
        <v>142.92729243578592</v>
      </c>
    </row>
    <row r="119" spans="1:23" ht="13.5">
      <c r="A119" s="4">
        <f>A118+1</f>
        <v>78</v>
      </c>
      <c r="B119" s="4">
        <f>A119/$C$38-C119</f>
        <v>0.56</v>
      </c>
      <c r="C119" s="4">
        <f>IF(B118=1,C118+1,C118)</f>
        <v>1</v>
      </c>
      <c r="E119" s="4">
        <f>OFFSET(A$6,$C119,0)</f>
        <v>2</v>
      </c>
      <c r="F119" s="4">
        <f>OFFSET(B$6,$C119,0)</f>
        <v>1.3</v>
      </c>
      <c r="G119" s="4">
        <f>OFFSET(C$6,$C119,0)</f>
        <v>2.5</v>
      </c>
      <c r="H119" s="4">
        <f>OFFSET(D$6,$C119,0)</f>
        <v>1.8</v>
      </c>
      <c r="J119" s="4">
        <f>OFFSET(F$6,$C119,0)</f>
        <v>1</v>
      </c>
      <c r="K119" s="4">
        <f>OFFSET(G$6,$C119,0)</f>
        <v>0</v>
      </c>
      <c r="L119" s="4">
        <f>OFFSET(H$6,$C119,0)</f>
        <v>0.8</v>
      </c>
      <c r="M119" s="4">
        <f>OFFSET(I$6,$C119,0)</f>
        <v>0.8</v>
      </c>
      <c r="O119" s="4">
        <f>(1-$B119)^3*$E119+3*(1-$B119)^2*$B119*$F119+3*(1-$B119)*$B119^2*$G119+$B119^3*$H119</f>
        <v>1.9441792</v>
      </c>
      <c r="P119" s="4">
        <f>(1-$B119)^3*$J119+3*(1-$B119)^2*$B119*$K119+3*(1-$B119)*$B119^2*$L119+$B119^3*$M119</f>
        <v>0.5568384000000001</v>
      </c>
      <c r="R119" s="4">
        <f>3*(1-$B119)^2*($F119-$E119)+6*(1-$B119)*$B119*($G119-$F119)+3*$B119^2*($H119-$G119)</f>
        <v>0.70896</v>
      </c>
      <c r="S119" s="4">
        <f>3*(1-$B119)^2*($K119-$J119)+6*(1-$B119)*$B119*($L119-$K119)+3*$B119^2*($M119-$L119)</f>
        <v>0.6019200000000001</v>
      </c>
      <c r="T119" s="2">
        <f>SQRT(R119*R119+S119*S119)</f>
        <v>0.9300171869379621</v>
      </c>
      <c r="V119" s="2">
        <f>W118</f>
        <v>142.92729243578592</v>
      </c>
      <c r="W119" s="2">
        <f>V119+(T119+T175)/2</f>
        <v>143.7762639024601</v>
      </c>
    </row>
    <row r="120" spans="1:23" ht="13.5">
      <c r="A120" s="4">
        <f>A119+1</f>
        <v>79</v>
      </c>
      <c r="B120" s="4">
        <f>A120/$C$38-C120</f>
        <v>0.5800000000000001</v>
      </c>
      <c r="C120" s="4">
        <f>IF(B119=1,C119+1,C119)</f>
        <v>1</v>
      </c>
      <c r="E120" s="4">
        <f>OFFSET(A$6,$C120,0)</f>
        <v>2</v>
      </c>
      <c r="F120" s="4">
        <f>OFFSET(B$6,$C120,0)</f>
        <v>1.3</v>
      </c>
      <c r="G120" s="4">
        <f>OFFSET(C$6,$C120,0)</f>
        <v>2.5</v>
      </c>
      <c r="H120" s="4">
        <f>OFFSET(D$6,$C120,0)</f>
        <v>1.8</v>
      </c>
      <c r="J120" s="4">
        <f>OFFSET(F$6,$C120,0)</f>
        <v>1</v>
      </c>
      <c r="K120" s="4">
        <f>OFFSET(G$6,$C120,0)</f>
        <v>0</v>
      </c>
      <c r="L120" s="4">
        <f>OFFSET(H$6,$C120,0)</f>
        <v>0.8</v>
      </c>
      <c r="M120" s="4">
        <f>OFFSET(I$6,$C120,0)</f>
        <v>0.8</v>
      </c>
      <c r="O120" s="4">
        <f>(1-$B120)^3*$E120+3*(1-$B120)^2*$B120*$F120+3*(1-$B120)*$B120^2*$G120+$B120^3*$H120</f>
        <v>1.9580544</v>
      </c>
      <c r="P120" s="4">
        <f>(1-$B120)^3*$J120+3*(1-$B120)^2*$B120*$K120+3*(1-$B120)*$B120^2*$L120+$B120^3*$M120</f>
        <v>0.5692688</v>
      </c>
      <c r="R120" s="4">
        <f>3*(1-$B120)^2*($F120-$E120)+6*(1-$B120)*$B120*($G120-$F120)+3*$B120^2*($H120-$G120)</f>
        <v>0.6770399999999999</v>
      </c>
      <c r="S120" s="4">
        <f>3*(1-$B120)^2*($K120-$J120)+6*(1-$B120)*$B120*($L120-$K120)+3*$B120^2*($M120-$L120)</f>
        <v>0.6400800000000002</v>
      </c>
      <c r="T120" s="2">
        <f>SQRT(R120*R120+S120*S120)</f>
        <v>0.9317110968535258</v>
      </c>
      <c r="V120" s="2">
        <f>W119</f>
        <v>143.7762639024601</v>
      </c>
      <c r="W120" s="2">
        <f>V120+(T120+T176)/2</f>
        <v>144.62261419460876</v>
      </c>
    </row>
    <row r="121" spans="1:23" ht="13.5">
      <c r="A121" s="4">
        <f>A120+1</f>
        <v>80</v>
      </c>
      <c r="B121" s="4">
        <f>A121/$C$38-C121</f>
        <v>0.6000000000000001</v>
      </c>
      <c r="C121" s="4">
        <f>IF(B120=1,C120+1,C120)</f>
        <v>1</v>
      </c>
      <c r="E121" s="4">
        <f>OFFSET(A$6,$C121,0)</f>
        <v>2</v>
      </c>
      <c r="F121" s="4">
        <f>OFFSET(B$6,$C121,0)</f>
        <v>1.3</v>
      </c>
      <c r="G121" s="4">
        <f>OFFSET(C$6,$C121,0)</f>
        <v>2.5</v>
      </c>
      <c r="H121" s="4">
        <f>OFFSET(D$6,$C121,0)</f>
        <v>1.8</v>
      </c>
      <c r="J121" s="4">
        <f>OFFSET(F$6,$C121,0)</f>
        <v>1</v>
      </c>
      <c r="K121" s="4">
        <f>OFFSET(G$6,$C121,0)</f>
        <v>0</v>
      </c>
      <c r="L121" s="4">
        <f>OFFSET(H$6,$C121,0)</f>
        <v>0.8</v>
      </c>
      <c r="M121" s="4">
        <f>OFFSET(I$6,$C121,0)</f>
        <v>0.8</v>
      </c>
      <c r="O121" s="4">
        <f>(1-$B121)^3*$E121+3*(1-$B121)^2*$B121*$F121+3*(1-$B121)*$B121^2*$G121+$B121^3*$H121</f>
        <v>1.9712</v>
      </c>
      <c r="P121" s="4">
        <f>(1-$B121)^3*$J121+3*(1-$B121)^2*$B121*$K121+3*(1-$B121)*$B121^2*$L121+$B121^3*$M121</f>
        <v>0.5824</v>
      </c>
      <c r="R121" s="4">
        <f>3*(1-$B121)^2*($F121-$E121)+6*(1-$B121)*$B121*($G121-$F121)+3*$B121^2*($H121-$G121)</f>
        <v>0.636</v>
      </c>
      <c r="S121" s="4">
        <f>3*(1-$B121)^2*($K121-$J121)+6*(1-$B121)*$B121*($L121-$K121)+3*$B121^2*($M121-$L121)</f>
        <v>0.6720000000000002</v>
      </c>
      <c r="T121" s="2">
        <f>SQRT(R121*R121+S121*S121)</f>
        <v>0.9252459132576594</v>
      </c>
      <c r="V121" s="2">
        <f>W120</f>
        <v>144.62261419460876</v>
      </c>
      <c r="W121" s="2">
        <f>V121+(T121+T177)/2</f>
        <v>145.46988011295664</v>
      </c>
    </row>
    <row r="122" spans="1:23" ht="13.5">
      <c r="A122" s="4">
        <f>A121+1</f>
        <v>81</v>
      </c>
      <c r="B122" s="4">
        <f>A122/$C$38-C122</f>
        <v>0.6200000000000001</v>
      </c>
      <c r="C122" s="4">
        <f>IF(B121=1,C121+1,C121)</f>
        <v>1</v>
      </c>
      <c r="E122" s="4">
        <f>OFFSET(A$6,$C122,0)</f>
        <v>2</v>
      </c>
      <c r="F122" s="4">
        <f>OFFSET(B$6,$C122,0)</f>
        <v>1.3</v>
      </c>
      <c r="G122" s="4">
        <f>OFFSET(C$6,$C122,0)</f>
        <v>2.5</v>
      </c>
      <c r="H122" s="4">
        <f>OFFSET(D$6,$C122,0)</f>
        <v>1.8</v>
      </c>
      <c r="J122" s="4">
        <f>OFFSET(F$6,$C122,0)</f>
        <v>1</v>
      </c>
      <c r="K122" s="4">
        <f>OFFSET(G$6,$C122,0)</f>
        <v>0</v>
      </c>
      <c r="L122" s="4">
        <f>OFFSET(H$6,$C122,0)</f>
        <v>0.8</v>
      </c>
      <c r="M122" s="4">
        <f>OFFSET(I$6,$C122,0)</f>
        <v>0.8</v>
      </c>
      <c r="O122" s="4">
        <f>(1-$B122)^3*$E122+3*(1-$B122)^2*$B122*$F122+3*(1-$B122)*$B122^2*$G122+$B122^3*$H122</f>
        <v>1.9834336000000001</v>
      </c>
      <c r="P122" s="4">
        <f>(1-$B122)^3*$J122+3*(1-$B122)^2*$B122*$K122+3*(1-$B122)*$B122^2*$L122+$B122^3*$M122</f>
        <v>0.5961072000000002</v>
      </c>
      <c r="R122" s="4">
        <f>3*(1-$B122)^2*($F122-$E122)+6*(1-$B122)*$B122*($G122-$F122)+3*$B122^2*($H122-$G122)</f>
        <v>0.5858399999999996</v>
      </c>
      <c r="S122" s="4">
        <f>3*(1-$B122)^2*($K122-$J122)+6*(1-$B122)*$B122*($L122-$K122)+3*$B122^2*($M122-$L122)</f>
        <v>0.6976800000000001</v>
      </c>
      <c r="T122" s="2">
        <f>SQRT(R122*R122+S122*S122)</f>
        <v>0.9110246363298852</v>
      </c>
      <c r="V122" s="2">
        <f>W121</f>
        <v>145.46988011295664</v>
      </c>
      <c r="W122" s="2">
        <f>V122+(T122+T178)/2</f>
        <v>146.32212495814704</v>
      </c>
    </row>
    <row r="123" spans="1:23" ht="13.5">
      <c r="A123" s="4">
        <f>A122+1</f>
        <v>82</v>
      </c>
      <c r="B123" s="4">
        <f>A123/$C$38-C123</f>
        <v>0.6399999999999999</v>
      </c>
      <c r="C123" s="4">
        <f>IF(B122=1,C122+1,C122)</f>
        <v>1</v>
      </c>
      <c r="E123" s="4">
        <f>OFFSET(A$6,$C123,0)</f>
        <v>2</v>
      </c>
      <c r="F123" s="4">
        <f>OFFSET(B$6,$C123,0)</f>
        <v>1.3</v>
      </c>
      <c r="G123" s="4">
        <f>OFFSET(C$6,$C123,0)</f>
        <v>2.5</v>
      </c>
      <c r="H123" s="4">
        <f>OFFSET(D$6,$C123,0)</f>
        <v>1.8</v>
      </c>
      <c r="J123" s="4">
        <f>OFFSET(F$6,$C123,0)</f>
        <v>1</v>
      </c>
      <c r="K123" s="4">
        <f>OFFSET(G$6,$C123,0)</f>
        <v>0</v>
      </c>
      <c r="L123" s="4">
        <f>OFFSET(H$6,$C123,0)</f>
        <v>0.8</v>
      </c>
      <c r="M123" s="4">
        <f>OFFSET(I$6,$C123,0)</f>
        <v>0.8</v>
      </c>
      <c r="O123" s="4">
        <f>(1-$B123)^3*$E123+3*(1-$B123)^2*$B123*$F123+3*(1-$B123)*$B123^2*$G123+$B123^3*$H123</f>
        <v>1.9945728000000003</v>
      </c>
      <c r="P123" s="4">
        <f>(1-$B123)^3*$J123+3*(1-$B123)^2*$B123*$K123+3*(1-$B123)*$B123^2*$L123+$B123^3*$M123</f>
        <v>0.6102656</v>
      </c>
      <c r="R123" s="4">
        <f>3*(1-$B123)^2*($F123-$E123)+6*(1-$B123)*$B123*($G123-$F123)+3*$B123^2*($H123-$G123)</f>
        <v>0.5265600000000003</v>
      </c>
      <c r="S123" s="4">
        <f>3*(1-$B123)^2*($K123-$J123)+6*(1-$B123)*$B123*($L123-$K123)+3*$B123^2*($M123-$L123)</f>
        <v>0.7171199999999998</v>
      </c>
      <c r="T123" s="2">
        <f>SQRT(R123*R123+S123*S123)</f>
        <v>0.8896777663851109</v>
      </c>
      <c r="V123" s="2">
        <f>W122</f>
        <v>146.32212495814704</v>
      </c>
      <c r="W123" s="2">
        <f>V123+(T123+T179)/2</f>
        <v>147.18360446345895</v>
      </c>
    </row>
    <row r="124" spans="1:23" ht="13.5">
      <c r="A124" s="4">
        <f>A123+1</f>
        <v>83</v>
      </c>
      <c r="B124" s="4">
        <f>A124/$C$38-C124</f>
        <v>0.6599999999999999</v>
      </c>
      <c r="C124" s="4">
        <f>IF(B123=1,C123+1,C123)</f>
        <v>1</v>
      </c>
      <c r="E124" s="4">
        <f>OFFSET(A$6,$C124,0)</f>
        <v>2</v>
      </c>
      <c r="F124" s="4">
        <f>OFFSET(B$6,$C124,0)</f>
        <v>1.3</v>
      </c>
      <c r="G124" s="4">
        <f>OFFSET(C$6,$C124,0)</f>
        <v>2.5</v>
      </c>
      <c r="H124" s="4">
        <f>OFFSET(D$6,$C124,0)</f>
        <v>1.8</v>
      </c>
      <c r="J124" s="4">
        <f>OFFSET(F$6,$C124,0)</f>
        <v>1</v>
      </c>
      <c r="K124" s="4">
        <f>OFFSET(G$6,$C124,0)</f>
        <v>0</v>
      </c>
      <c r="L124" s="4">
        <f>OFFSET(H$6,$C124,0)</f>
        <v>0.8</v>
      </c>
      <c r="M124" s="4">
        <f>OFFSET(I$6,$C124,0)</f>
        <v>0.8</v>
      </c>
      <c r="O124" s="4">
        <f>(1-$B124)^3*$E124+3*(1-$B124)^2*$B124*$F124+3*(1-$B124)*$B124^2*$G124+$B124^3*$H124</f>
        <v>2.0044351999999996</v>
      </c>
      <c r="P124" s="4">
        <f>(1-$B124)^3*$J124+3*(1-$B124)^2*$B124*$K124+3*(1-$B124)*$B124^2*$L124+$B124^3*$M124</f>
        <v>0.6247503999999999</v>
      </c>
      <c r="R124" s="4">
        <f>3*(1-$B124)^2*($F124-$E124)+6*(1-$B124)*$B124*($G124-$F124)+3*$B124^2*($H124-$G124)</f>
        <v>0.45816000000000057</v>
      </c>
      <c r="S124" s="4">
        <f>3*(1-$B124)^2*($K124-$J124)+6*(1-$B124)*$B124*($L124-$K124)+3*$B124^2*($M124-$L124)</f>
        <v>0.7303200000000001</v>
      </c>
      <c r="T124" s="2">
        <f>SQRT(R124*R124+S124*S124)</f>
        <v>0.8621356552190615</v>
      </c>
      <c r="V124" s="2">
        <f>W123</f>
        <v>147.18360446345895</v>
      </c>
      <c r="W124" s="2">
        <f>V124+(T124+T180)/2</f>
        <v>148.05855107857695</v>
      </c>
    </row>
    <row r="125" spans="1:23" ht="13.5">
      <c r="A125" s="4">
        <f>A124+1</f>
        <v>84</v>
      </c>
      <c r="B125" s="4">
        <f>A125/$C$38-C125</f>
        <v>0.6799999999999999</v>
      </c>
      <c r="C125" s="4">
        <f>IF(B124=1,C124+1,C124)</f>
        <v>1</v>
      </c>
      <c r="E125" s="4">
        <f>OFFSET(A$6,$C125,0)</f>
        <v>2</v>
      </c>
      <c r="F125" s="4">
        <f>OFFSET(B$6,$C125,0)</f>
        <v>1.3</v>
      </c>
      <c r="G125" s="4">
        <f>OFFSET(C$6,$C125,0)</f>
        <v>2.5</v>
      </c>
      <c r="H125" s="4">
        <f>OFFSET(D$6,$C125,0)</f>
        <v>1.8</v>
      </c>
      <c r="J125" s="4">
        <f>OFFSET(F$6,$C125,0)</f>
        <v>1</v>
      </c>
      <c r="K125" s="4">
        <f>OFFSET(G$6,$C125,0)</f>
        <v>0</v>
      </c>
      <c r="L125" s="4">
        <f>OFFSET(H$6,$C125,0)</f>
        <v>0.8</v>
      </c>
      <c r="M125" s="4">
        <f>OFFSET(I$6,$C125,0)</f>
        <v>0.8</v>
      </c>
      <c r="O125" s="4">
        <f>(1-$B125)^3*$E125+3*(1-$B125)^2*$B125*$F125+3*(1-$B125)*$B125^2*$G125+$B125^3*$H125</f>
        <v>2.0128384</v>
      </c>
      <c r="P125" s="4">
        <f>(1-$B125)^3*$J125+3*(1-$B125)^2*$B125*$K125+3*(1-$B125)*$B125^2*$L125+$B125^3*$M125</f>
        <v>0.6394368</v>
      </c>
      <c r="R125" s="4">
        <f>3*(1-$B125)^2*($F125-$E125)+6*(1-$B125)*$B125*($G125-$F125)+3*$B125^2*($H125-$G125)</f>
        <v>0.3806400000000002</v>
      </c>
      <c r="S125" s="4">
        <f>3*(1-$B125)^2*($K125-$J125)+6*(1-$B125)*$B125*($L125-$K125)+3*$B125^2*($M125-$L125)</f>
        <v>0.7372799999999999</v>
      </c>
      <c r="T125" s="2">
        <f>SQRT(R125*R125+S125*S125)</f>
        <v>0.8297400846048116</v>
      </c>
      <c r="V125" s="2">
        <f>W124</f>
        <v>148.05855107857695</v>
      </c>
      <c r="W125" s="2">
        <f>V125+(T125+T181)/2</f>
        <v>148.95116582257683</v>
      </c>
    </row>
    <row r="126" spans="1:23" ht="13.5">
      <c r="A126" s="4">
        <f>A125+1</f>
        <v>85</v>
      </c>
      <c r="B126" s="4">
        <f>A126/$C$38-C126</f>
        <v>0.7</v>
      </c>
      <c r="C126" s="4">
        <f>IF(B125=1,C125+1,C125)</f>
        <v>1</v>
      </c>
      <c r="E126" s="4">
        <f>OFFSET(A$6,$C126,0)</f>
        <v>2</v>
      </c>
      <c r="F126" s="4">
        <f>OFFSET(B$6,$C126,0)</f>
        <v>1.3</v>
      </c>
      <c r="G126" s="4">
        <f>OFFSET(C$6,$C126,0)</f>
        <v>2.5</v>
      </c>
      <c r="H126" s="4">
        <f>OFFSET(D$6,$C126,0)</f>
        <v>1.8</v>
      </c>
      <c r="J126" s="4">
        <f>OFFSET(F$6,$C126,0)</f>
        <v>1</v>
      </c>
      <c r="K126" s="4">
        <f>OFFSET(G$6,$C126,0)</f>
        <v>0</v>
      </c>
      <c r="L126" s="4">
        <f>OFFSET(H$6,$C126,0)</f>
        <v>0.8</v>
      </c>
      <c r="M126" s="4">
        <f>OFFSET(I$6,$C126,0)</f>
        <v>0.8</v>
      </c>
      <c r="O126" s="4">
        <f>(1-$B126)^3*$E126+3*(1-$B126)^2*$B126*$F126+3*(1-$B126)*$B126^2*$G126+$B126^3*$H126</f>
        <v>2.0196</v>
      </c>
      <c r="P126" s="4">
        <f>(1-$B126)^3*$J126+3*(1-$B126)^2*$B126*$K126+3*(1-$B126)*$B126^2*$L126+$B126^3*$M126</f>
        <v>0.6541999999999999</v>
      </c>
      <c r="R126" s="4">
        <f>3*(1-$B126)^2*($F126-$E126)+6*(1-$B126)*$B126*($G126-$F126)+3*$B126^2*($H126-$G126)</f>
        <v>0.29400000000000026</v>
      </c>
      <c r="S126" s="4">
        <f>3*(1-$B126)^2*($K126-$J126)+6*(1-$B126)*$B126*($L126-$K126)+3*$B126^2*($M126-$L126)</f>
        <v>0.738</v>
      </c>
      <c r="T126" s="2">
        <f>SQRT(R126*R126+S126*S126)</f>
        <v>0.7944054380478524</v>
      </c>
      <c r="V126" s="2">
        <f>W125</f>
        <v>148.95116582257683</v>
      </c>
      <c r="W126" s="2">
        <f>V126+(T126+T182)/2</f>
        <v>149.86584029735172</v>
      </c>
    </row>
    <row r="127" spans="1:23" ht="13.5">
      <c r="A127" s="4">
        <f>A126+1</f>
        <v>86</v>
      </c>
      <c r="B127" s="4">
        <f>A127/$C$38-C127</f>
        <v>0.72</v>
      </c>
      <c r="C127" s="4">
        <f>IF(B126=1,C126+1,C126)</f>
        <v>1</v>
      </c>
      <c r="E127" s="4">
        <f>OFFSET(A$6,$C127,0)</f>
        <v>2</v>
      </c>
      <c r="F127" s="4">
        <f>OFFSET(B$6,$C127,0)</f>
        <v>1.3</v>
      </c>
      <c r="G127" s="4">
        <f>OFFSET(C$6,$C127,0)</f>
        <v>2.5</v>
      </c>
      <c r="H127" s="4">
        <f>OFFSET(D$6,$C127,0)</f>
        <v>1.8</v>
      </c>
      <c r="J127" s="4">
        <f>OFFSET(F$6,$C127,0)</f>
        <v>1</v>
      </c>
      <c r="K127" s="4">
        <f>OFFSET(G$6,$C127,0)</f>
        <v>0</v>
      </c>
      <c r="L127" s="4">
        <f>OFFSET(H$6,$C127,0)</f>
        <v>0.8</v>
      </c>
      <c r="M127" s="4">
        <f>OFFSET(I$6,$C127,0)</f>
        <v>0.8</v>
      </c>
      <c r="O127" s="4">
        <f>(1-$B127)^3*$E127+3*(1-$B127)^2*$B127*$F127+3*(1-$B127)*$B127^2*$G127+$B127^3*$H127</f>
        <v>2.0245376</v>
      </c>
      <c r="P127" s="4">
        <f>(1-$B127)^3*$J127+3*(1-$B127)^2*$B127*$K127+3*(1-$B127)*$B127^2*$L127+$B127^3*$M127</f>
        <v>0.6689152</v>
      </c>
      <c r="R127" s="4">
        <f>3*(1-$B127)^2*($F127-$E127)+6*(1-$B127)*$B127*($G127-$F127)+3*$B127^2*($H127-$G127)</f>
        <v>0.1982400000000002</v>
      </c>
      <c r="S127" s="4">
        <f>3*(1-$B127)^2*($K127-$J127)+6*(1-$B127)*$B127*($L127-$K127)+3*$B127^2*($M127-$L127)</f>
        <v>0.73248</v>
      </c>
      <c r="T127" s="2">
        <f>SQRT(R127*R127+S127*S127)</f>
        <v>0.7588320288443287</v>
      </c>
      <c r="V127" s="2">
        <f>W126</f>
        <v>149.86584029735172</v>
      </c>
      <c r="W127" s="2">
        <f>V127+(T127+T183)/2</f>
        <v>150.80758942301668</v>
      </c>
    </row>
    <row r="128" spans="1:23" ht="13.5">
      <c r="A128" s="4">
        <f>A127+1</f>
        <v>87</v>
      </c>
      <c r="B128" s="4">
        <f>A128/$C$38-C128</f>
        <v>0.74</v>
      </c>
      <c r="C128" s="4">
        <f>IF(B127=1,C127+1,C127)</f>
        <v>1</v>
      </c>
      <c r="E128" s="4">
        <f>OFFSET(A$6,$C128,0)</f>
        <v>2</v>
      </c>
      <c r="F128" s="4">
        <f>OFFSET(B$6,$C128,0)</f>
        <v>1.3</v>
      </c>
      <c r="G128" s="4">
        <f>OFFSET(C$6,$C128,0)</f>
        <v>2.5</v>
      </c>
      <c r="H128" s="4">
        <f>OFFSET(D$6,$C128,0)</f>
        <v>1.8</v>
      </c>
      <c r="J128" s="4">
        <f>OFFSET(F$6,$C128,0)</f>
        <v>1</v>
      </c>
      <c r="K128" s="4">
        <f>OFFSET(G$6,$C128,0)</f>
        <v>0</v>
      </c>
      <c r="L128" s="4">
        <f>OFFSET(H$6,$C128,0)</f>
        <v>0.8</v>
      </c>
      <c r="M128" s="4">
        <f>OFFSET(I$6,$C128,0)</f>
        <v>0.8</v>
      </c>
      <c r="O128" s="4">
        <f>(1-$B128)^3*$E128+3*(1-$B128)^2*$B128*$F128+3*(1-$B128)*$B128^2*$G128+$B128^3*$H128</f>
        <v>2.0274688000000003</v>
      </c>
      <c r="P128" s="4">
        <f>(1-$B128)^3*$J128+3*(1-$B128)^2*$B128*$K128+3*(1-$B128)*$B128^2*$L128+$B128^3*$M128</f>
        <v>0.6834576</v>
      </c>
      <c r="R128" s="4">
        <f>3*(1-$B128)^2*($F128-$E128)+6*(1-$B128)*$B128*($G128-$F128)+3*$B128^2*($H128-$G128)</f>
        <v>0.09336000000000011</v>
      </c>
      <c r="S128" s="4">
        <f>3*(1-$B128)^2*($K128-$J128)+6*(1-$B128)*$B128*($L128-$K128)+3*$B128^2*($M128-$L128)</f>
        <v>0.72072</v>
      </c>
      <c r="T128" s="2">
        <f>SQRT(R128*R128+S128*S128)</f>
        <v>0.726741637722788</v>
      </c>
      <c r="V128" s="2">
        <f>W127</f>
        <v>150.80758942301668</v>
      </c>
      <c r="W128" s="2">
        <f>V128+(T128+T184)/2</f>
        <v>151.78265459202365</v>
      </c>
    </row>
    <row r="129" spans="1:23" ht="13.5">
      <c r="A129" s="4">
        <f>A128+1</f>
        <v>88</v>
      </c>
      <c r="B129" s="4">
        <f>A129/$C$38-C129</f>
        <v>0.76</v>
      </c>
      <c r="C129" s="4">
        <f>IF(B128=1,C128+1,C128)</f>
        <v>1</v>
      </c>
      <c r="E129" s="4">
        <f>OFFSET(A$6,$C129,0)</f>
        <v>2</v>
      </c>
      <c r="F129" s="4">
        <f>OFFSET(B$6,$C129,0)</f>
        <v>1.3</v>
      </c>
      <c r="G129" s="4">
        <f>OFFSET(C$6,$C129,0)</f>
        <v>2.5</v>
      </c>
      <c r="H129" s="4">
        <f>OFFSET(D$6,$C129,0)</f>
        <v>1.8</v>
      </c>
      <c r="J129" s="4">
        <f>OFFSET(F$6,$C129,0)</f>
        <v>1</v>
      </c>
      <c r="K129" s="4">
        <f>OFFSET(G$6,$C129,0)</f>
        <v>0</v>
      </c>
      <c r="L129" s="4">
        <f>OFFSET(H$6,$C129,0)</f>
        <v>0.8</v>
      </c>
      <c r="M129" s="4">
        <f>OFFSET(I$6,$C129,0)</f>
        <v>0.8</v>
      </c>
      <c r="O129" s="4">
        <f>(1-$B129)^3*$E129+3*(1-$B129)^2*$B129*$F129+3*(1-$B129)*$B129^2*$G129+$B129^3*$H129</f>
        <v>2.0282112000000003</v>
      </c>
      <c r="P129" s="4">
        <f>(1-$B129)^3*$J129+3*(1-$B129)^2*$B129*$K129+3*(1-$B129)*$B129^2*$L129+$B129^3*$M129</f>
        <v>0.6977024000000001</v>
      </c>
      <c r="R129" s="4">
        <f>3*(1-$B129)^2*($F129-$E129)+6*(1-$B129)*$B129*($G129-$F129)+3*$B129^2*($H129-$G129)</f>
        <v>-0.02063999999999999</v>
      </c>
      <c r="S129" s="4">
        <f>3*(1-$B129)^2*($K129-$J129)+6*(1-$B129)*$B129*($L129-$K129)+3*$B129^2*($M129-$L129)</f>
        <v>0.70272</v>
      </c>
      <c r="T129" s="2">
        <f>SQRT(R129*R129+S129*S129)</f>
        <v>0.7030230494087658</v>
      </c>
      <c r="V129" s="2">
        <f>W128</f>
        <v>151.78265459202365</v>
      </c>
      <c r="W129" s="2">
        <f>V129+(T129+T185)/2</f>
        <v>152.7991948138532</v>
      </c>
    </row>
    <row r="130" spans="1:23" ht="13.5">
      <c r="A130" s="4">
        <f>A129+1</f>
        <v>89</v>
      </c>
      <c r="B130" s="4">
        <f>A130/$C$38-C130</f>
        <v>0.78</v>
      </c>
      <c r="C130" s="4">
        <f>IF(B129=1,C129+1,C129)</f>
        <v>1</v>
      </c>
      <c r="E130" s="4">
        <f>OFFSET(A$6,$C130,0)</f>
        <v>2</v>
      </c>
      <c r="F130" s="4">
        <f>OFFSET(B$6,$C130,0)</f>
        <v>1.3</v>
      </c>
      <c r="G130" s="4">
        <f>OFFSET(C$6,$C130,0)</f>
        <v>2.5</v>
      </c>
      <c r="H130" s="4">
        <f>OFFSET(D$6,$C130,0)</f>
        <v>1.8</v>
      </c>
      <c r="J130" s="4">
        <f>OFFSET(F$6,$C130,0)</f>
        <v>1</v>
      </c>
      <c r="K130" s="4">
        <f>OFFSET(G$6,$C130,0)</f>
        <v>0</v>
      </c>
      <c r="L130" s="4">
        <f>OFFSET(H$6,$C130,0)</f>
        <v>0.8</v>
      </c>
      <c r="M130" s="4">
        <f>OFFSET(I$6,$C130,0)</f>
        <v>0.8</v>
      </c>
      <c r="O130" s="4">
        <f>(1-$B130)^3*$E130+3*(1-$B130)^2*$B130*$F130+3*(1-$B130)*$B130^2*$G130+$B130^3*$H130</f>
        <v>2.0265824</v>
      </c>
      <c r="P130" s="4">
        <f>(1-$B130)^3*$J130+3*(1-$B130)^2*$B130*$K130+3*(1-$B130)*$B130^2*$L130+$B130^3*$M130</f>
        <v>0.7115248000000001</v>
      </c>
      <c r="R130" s="4">
        <f>3*(1-$B130)^2*($F130-$E130)+6*(1-$B130)*$B130*($G130-$F130)+3*$B130^2*($H130-$G130)</f>
        <v>-0.14376000000000033</v>
      </c>
      <c r="S130" s="4">
        <f>3*(1-$B130)^2*($K130-$J130)+6*(1-$B130)*$B130*($L130-$K130)+3*$B130^2*($M130-$L130)</f>
        <v>0.67848</v>
      </c>
      <c r="T130" s="2">
        <f>SQRT(R130*R130+S130*S130)</f>
        <v>0.6935431118539064</v>
      </c>
      <c r="V130" s="2">
        <f>W129</f>
        <v>152.7991948138532</v>
      </c>
      <c r="W130" s="2">
        <f>V130+(T130+T186)/2</f>
        <v>153.86787789483014</v>
      </c>
    </row>
    <row r="131" spans="1:23" ht="13.5">
      <c r="A131" s="4">
        <f>A130+1</f>
        <v>90</v>
      </c>
      <c r="B131" s="4">
        <f>A131/$C$38-C131</f>
        <v>0.8</v>
      </c>
      <c r="C131" s="4">
        <f>IF(B130=1,C130+1,C130)</f>
        <v>1</v>
      </c>
      <c r="E131" s="4">
        <f>OFFSET(A$6,$C131,0)</f>
        <v>2</v>
      </c>
      <c r="F131" s="4">
        <f>OFFSET(B$6,$C131,0)</f>
        <v>1.3</v>
      </c>
      <c r="G131" s="4">
        <f>OFFSET(C$6,$C131,0)</f>
        <v>2.5</v>
      </c>
      <c r="H131" s="4">
        <f>OFFSET(D$6,$C131,0)</f>
        <v>1.8</v>
      </c>
      <c r="J131" s="4">
        <f>OFFSET(F$6,$C131,0)</f>
        <v>1</v>
      </c>
      <c r="K131" s="4">
        <f>OFFSET(G$6,$C131,0)</f>
        <v>0</v>
      </c>
      <c r="L131" s="4">
        <f>OFFSET(H$6,$C131,0)</f>
        <v>0.8</v>
      </c>
      <c r="M131" s="4">
        <f>OFFSET(I$6,$C131,0)</f>
        <v>0.8</v>
      </c>
      <c r="O131" s="4">
        <f>(1-$B131)^3*$E131+3*(1-$B131)^2*$B131*$F131+3*(1-$B131)*$B131^2*$G131+$B131^3*$H131</f>
        <v>2.0224</v>
      </c>
      <c r="P131" s="4">
        <f>(1-$B131)^3*$J131+3*(1-$B131)^2*$B131*$K131+3*(1-$B131)*$B131^2*$L131+$B131^3*$M131</f>
        <v>0.7248000000000001</v>
      </c>
      <c r="R131" s="4">
        <f>3*(1-$B131)^2*($F131-$E131)+6*(1-$B131)*$B131*($G131-$F131)+3*$B131^2*($H131-$G131)</f>
        <v>-0.27600000000000025</v>
      </c>
      <c r="S131" s="4">
        <f>3*(1-$B131)^2*($K131-$J131)+6*(1-$B131)*$B131*($L131-$K131)+3*$B131^2*($M131-$L131)</f>
        <v>0.6479999999999999</v>
      </c>
      <c r="T131" s="2">
        <f>SQRT(R131*R131+S131*S131)</f>
        <v>0.704329468359801</v>
      </c>
      <c r="V131" s="2">
        <f>W130</f>
        <v>153.86787789483014</v>
      </c>
      <c r="W131" s="2">
        <f>V131+(T131+T187)/2</f>
        <v>155.00204884893415</v>
      </c>
    </row>
    <row r="132" spans="1:23" ht="13.5">
      <c r="A132" s="4">
        <f>A131+1</f>
        <v>91</v>
      </c>
      <c r="B132" s="4">
        <f>A132/$C$38-C132</f>
        <v>0.8200000000000001</v>
      </c>
      <c r="C132" s="4">
        <f>IF(B131=1,C131+1,C131)</f>
        <v>1</v>
      </c>
      <c r="E132" s="4">
        <f>OFFSET(A$6,$C132,0)</f>
        <v>2</v>
      </c>
      <c r="F132" s="4">
        <f>OFFSET(B$6,$C132,0)</f>
        <v>1.3</v>
      </c>
      <c r="G132" s="4">
        <f>OFFSET(C$6,$C132,0)</f>
        <v>2.5</v>
      </c>
      <c r="H132" s="4">
        <f>OFFSET(D$6,$C132,0)</f>
        <v>1.8</v>
      </c>
      <c r="J132" s="4">
        <f>OFFSET(F$6,$C132,0)</f>
        <v>1</v>
      </c>
      <c r="K132" s="4">
        <f>OFFSET(G$6,$C132,0)</f>
        <v>0</v>
      </c>
      <c r="L132" s="4">
        <f>OFFSET(H$6,$C132,0)</f>
        <v>0.8</v>
      </c>
      <c r="M132" s="4">
        <f>OFFSET(I$6,$C132,0)</f>
        <v>0.8</v>
      </c>
      <c r="O132" s="4">
        <f>(1-$B132)^3*$E132+3*(1-$B132)^2*$B132*$F132+3*(1-$B132)*$B132^2*$G132+$B132^3*$H132</f>
        <v>2.0154816</v>
      </c>
      <c r="P132" s="4">
        <f>(1-$B132)^3*$J132+3*(1-$B132)^2*$B132*$K132+3*(1-$B132)*$B132^2*$L132+$B132^3*$M132</f>
        <v>0.7374032</v>
      </c>
      <c r="R132" s="4">
        <f>3*(1-$B132)^2*($F132-$E132)+6*(1-$B132)*$B132*($G132-$F132)+3*$B132^2*($H132-$G132)</f>
        <v>-0.4173600000000005</v>
      </c>
      <c r="S132" s="4">
        <f>3*(1-$B132)^2*($K132-$J132)+6*(1-$B132)*$B132*($L132-$K132)+3*$B132^2*($M132-$L132)</f>
        <v>0.6112799999999998</v>
      </c>
      <c r="T132" s="2">
        <f>SQRT(R132*R132+S132*S132)</f>
        <v>0.7401706614018149</v>
      </c>
      <c r="V132" s="2">
        <f>W131</f>
        <v>155.00204884893415</v>
      </c>
      <c r="W132" s="2">
        <f>V132+(T132+T188)/2</f>
        <v>156.21718237826045</v>
      </c>
    </row>
    <row r="133" spans="1:23" ht="13.5">
      <c r="A133" s="4">
        <f>A132+1</f>
        <v>92</v>
      </c>
      <c r="B133" s="4">
        <f>A133/$C$38-C133</f>
        <v>0.8400000000000001</v>
      </c>
      <c r="C133" s="4">
        <f>IF(B132=1,C132+1,C132)</f>
        <v>1</v>
      </c>
      <c r="E133" s="4">
        <f>OFFSET(A$6,$C133,0)</f>
        <v>2</v>
      </c>
      <c r="F133" s="4">
        <f>OFFSET(B$6,$C133,0)</f>
        <v>1.3</v>
      </c>
      <c r="G133" s="4">
        <f>OFFSET(C$6,$C133,0)</f>
        <v>2.5</v>
      </c>
      <c r="H133" s="4">
        <f>OFFSET(D$6,$C133,0)</f>
        <v>1.8</v>
      </c>
      <c r="J133" s="4">
        <f>OFFSET(F$6,$C133,0)</f>
        <v>1</v>
      </c>
      <c r="K133" s="4">
        <f>OFFSET(G$6,$C133,0)</f>
        <v>0</v>
      </c>
      <c r="L133" s="4">
        <f>OFFSET(H$6,$C133,0)</f>
        <v>0.8</v>
      </c>
      <c r="M133" s="4">
        <f>OFFSET(I$6,$C133,0)</f>
        <v>0.8</v>
      </c>
      <c r="O133" s="4">
        <f>(1-$B133)^3*$E133+3*(1-$B133)^2*$B133*$F133+3*(1-$B133)*$B133^2*$G133+$B133^3*$H133</f>
        <v>2.0056448</v>
      </c>
      <c r="P133" s="4">
        <f>(1-$B133)^3*$J133+3*(1-$B133)^2*$B133*$K133+3*(1-$B133)*$B133^2*$L133+$B133^3*$M133</f>
        <v>0.7492096</v>
      </c>
      <c r="R133" s="4">
        <f>3*(1-$B133)^2*($F133-$E133)+6*(1-$B133)*$B133*($G133-$F133)+3*$B133^2*($H133-$G133)</f>
        <v>-0.5678400000000006</v>
      </c>
      <c r="S133" s="4">
        <f>3*(1-$B133)^2*($K133-$J133)+6*(1-$B133)*$B133*($L133-$K133)+3*$B133^2*($M133-$L133)</f>
        <v>0.5683199999999999</v>
      </c>
      <c r="T133" s="2">
        <f>SQRT(R133*R133+S133*S133)</f>
        <v>0.8033865122094102</v>
      </c>
      <c r="V133" s="2">
        <f>W132</f>
        <v>156.21718237826045</v>
      </c>
      <c r="W133" s="2">
        <f>V133+(T133+T190)/2</f>
        <v>157.5980655332101</v>
      </c>
    </row>
    <row r="134" spans="1:23" ht="13.5">
      <c r="A134" s="4">
        <f>A133+1</f>
        <v>93</v>
      </c>
      <c r="B134" s="4">
        <f>A134/$C$38-C134</f>
        <v>0.8600000000000001</v>
      </c>
      <c r="C134" s="4">
        <f>IF(B133=1,C133+1,C133)</f>
        <v>1</v>
      </c>
      <c r="E134" s="4">
        <f>OFFSET(A$6,$C134,0)</f>
        <v>2</v>
      </c>
      <c r="F134" s="4">
        <f>OFFSET(B$6,$C134,0)</f>
        <v>1.3</v>
      </c>
      <c r="G134" s="4">
        <f>OFFSET(C$6,$C134,0)</f>
        <v>2.5</v>
      </c>
      <c r="H134" s="4">
        <f>OFFSET(D$6,$C134,0)</f>
        <v>1.8</v>
      </c>
      <c r="J134" s="4">
        <f>OFFSET(F$6,$C134,0)</f>
        <v>1</v>
      </c>
      <c r="K134" s="4">
        <f>OFFSET(G$6,$C134,0)</f>
        <v>0</v>
      </c>
      <c r="L134" s="4">
        <f>OFFSET(H$6,$C134,0)</f>
        <v>0.8</v>
      </c>
      <c r="M134" s="4">
        <f>OFFSET(I$6,$C134,0)</f>
        <v>0.8</v>
      </c>
      <c r="O134" s="4">
        <f>(1-$B134)^3*$E134+3*(1-$B134)^2*$B134*$F134+3*(1-$B134)*$B134^2*$G134+$B134^3*$H134</f>
        <v>1.9927072</v>
      </c>
      <c r="P134" s="4">
        <f>(1-$B134)^3*$J134+3*(1-$B134)^2*$B134*$K134+3*(1-$B134)*$B134^2*$L134+$B134^3*$M134</f>
        <v>0.7600944000000001</v>
      </c>
      <c r="R134" s="4">
        <f>3*(1-$B134)^2*($F134-$E134)+6*(1-$B134)*$B134*($G134-$F134)+3*$B134^2*($H134-$G134)</f>
        <v>-0.7274400000000005</v>
      </c>
      <c r="S134" s="4">
        <f>3*(1-$B134)^2*($K134-$J134)+6*(1-$B134)*$B134*($L134-$K134)+3*$B134^2*($M134-$L134)</f>
        <v>0.5191199999999997</v>
      </c>
      <c r="T134" s="2">
        <f>SQRT(R134*R134+S134*S134)</f>
        <v>0.8936747327747386</v>
      </c>
      <c r="V134" s="2">
        <f>W133</f>
        <v>157.5980655332101</v>
      </c>
      <c r="W134" s="2">
        <f>V134+(T134+T191)/2</f>
        <v>159.09490289959749</v>
      </c>
    </row>
    <row r="135" spans="1:23" ht="13.5">
      <c r="A135" s="4">
        <f>A134+1</f>
        <v>94</v>
      </c>
      <c r="B135" s="4">
        <f>A135/$C$38-C135</f>
        <v>0.8799999999999999</v>
      </c>
      <c r="C135" s="4">
        <f>IF(B134=1,C134+1,C134)</f>
        <v>1</v>
      </c>
      <c r="E135" s="4">
        <f>OFFSET(A$6,$C135,0)</f>
        <v>2</v>
      </c>
      <c r="F135" s="4">
        <f>OFFSET(B$6,$C135,0)</f>
        <v>1.3</v>
      </c>
      <c r="G135" s="4">
        <f>OFFSET(C$6,$C135,0)</f>
        <v>2.5</v>
      </c>
      <c r="H135" s="4">
        <f>OFFSET(D$6,$C135,0)</f>
        <v>1.8</v>
      </c>
      <c r="J135" s="4">
        <f>OFFSET(F$6,$C135,0)</f>
        <v>1</v>
      </c>
      <c r="K135" s="4">
        <f>OFFSET(G$6,$C135,0)</f>
        <v>0</v>
      </c>
      <c r="L135" s="4">
        <f>OFFSET(H$6,$C135,0)</f>
        <v>0.8</v>
      </c>
      <c r="M135" s="4">
        <f>OFFSET(I$6,$C135,0)</f>
        <v>0.8</v>
      </c>
      <c r="O135" s="4">
        <f>(1-$B135)^3*$E135+3*(1-$B135)^2*$B135*$F135+3*(1-$B135)*$B135^2*$G135+$B135^3*$H135</f>
        <v>1.9764864000000002</v>
      </c>
      <c r="P135" s="4">
        <f>(1-$B135)^3*$J135+3*(1-$B135)^2*$B135*$K135+3*(1-$B135)*$B135^2*$L135+$B135^3*$M135</f>
        <v>0.7699328</v>
      </c>
      <c r="R135" s="4">
        <f>3*(1-$B135)^2*($F135-$E135)+6*(1-$B135)*$B135*($G135-$F135)+3*$B135^2*($H135-$G135)</f>
        <v>-0.896159999999999</v>
      </c>
      <c r="S135" s="4">
        <f>3*(1-$B135)^2*($K135-$J135)+6*(1-$B135)*$B135*($L135-$K135)+3*$B135^2*($M135-$L135)</f>
        <v>0.46368000000000037</v>
      </c>
      <c r="T135" s="2">
        <f>SQRT(R135*R135+S135*S135)</f>
        <v>1.009010350789326</v>
      </c>
      <c r="V135" s="2">
        <f>W134</f>
        <v>159.09490289959749</v>
      </c>
      <c r="W135" s="2" t="e">
        <f>V135+(T135+#REF!)/2</f>
        <v>#REF!</v>
      </c>
    </row>
    <row r="136" spans="1:23" ht="13.5">
      <c r="A136" s="4">
        <f>A135+1</f>
        <v>95</v>
      </c>
      <c r="B136" s="4">
        <f>A136/$C$38-C136</f>
        <v>0.8999999999999999</v>
      </c>
      <c r="C136" s="4">
        <f>IF(B135=1,C135+1,C135)</f>
        <v>1</v>
      </c>
      <c r="E136" s="4">
        <f>OFFSET(A$6,$C136,0)</f>
        <v>2</v>
      </c>
      <c r="F136" s="4">
        <f>OFFSET(B$6,$C136,0)</f>
        <v>1.3</v>
      </c>
      <c r="G136" s="4">
        <f>OFFSET(C$6,$C136,0)</f>
        <v>2.5</v>
      </c>
      <c r="H136" s="4">
        <f>OFFSET(D$6,$C136,0)</f>
        <v>1.8</v>
      </c>
      <c r="J136" s="4">
        <f>OFFSET(F$6,$C136,0)</f>
        <v>1</v>
      </c>
      <c r="K136" s="4">
        <f>OFFSET(G$6,$C136,0)</f>
        <v>0</v>
      </c>
      <c r="L136" s="4">
        <f>OFFSET(H$6,$C136,0)</f>
        <v>0.8</v>
      </c>
      <c r="M136" s="4">
        <f>OFFSET(I$6,$C136,0)</f>
        <v>0.8</v>
      </c>
      <c r="O136" s="4">
        <f>(1-$B136)^3*$E136+3*(1-$B136)^2*$B136*$F136+3*(1-$B136)*$B136^2*$G136+$B136^3*$H136</f>
        <v>1.9567999999999999</v>
      </c>
      <c r="P136" s="4">
        <f>(1-$B136)^3*$J136+3*(1-$B136)^2*$B136*$K136+3*(1-$B136)*$B136^2*$L136+$B136^3*$M136</f>
        <v>0.7786</v>
      </c>
      <c r="R136" s="4">
        <f>3*(1-$B136)^2*($F136-$E136)+6*(1-$B136)*$B136*($G136-$F136)+3*$B136^2*($H136-$G136)</f>
        <v>-1.073999999999999</v>
      </c>
      <c r="S136" s="4">
        <f>3*(1-$B136)^2*($K136-$J136)+6*(1-$B136)*$B136*($L136-$K136)+3*$B136^2*($M136-$L136)</f>
        <v>0.40200000000000036</v>
      </c>
      <c r="T136" s="2">
        <f>SQRT(R136*R136+S136*S136)</f>
        <v>1.146769375245083</v>
      </c>
      <c r="V136" s="2" t="e">
        <f>W135</f>
        <v>#REF!</v>
      </c>
      <c r="W136" s="2" t="e">
        <f>V136+(T136+#REF!)/2</f>
        <v>#REF!</v>
      </c>
    </row>
    <row r="137" spans="1:23" ht="13.5">
      <c r="A137" s="4">
        <f>A136+1</f>
        <v>96</v>
      </c>
      <c r="B137" s="4">
        <f>A137/$C$38-C137</f>
        <v>0.9199999999999999</v>
      </c>
      <c r="C137" s="4">
        <f>IF(B136=1,C136+1,C136)</f>
        <v>1</v>
      </c>
      <c r="E137" s="4">
        <f>OFFSET(A$6,$C137,0)</f>
        <v>2</v>
      </c>
      <c r="F137" s="4">
        <f>OFFSET(B$6,$C137,0)</f>
        <v>1.3</v>
      </c>
      <c r="G137" s="4">
        <f>OFFSET(C$6,$C137,0)</f>
        <v>2.5</v>
      </c>
      <c r="H137" s="4">
        <f>OFFSET(D$6,$C137,0)</f>
        <v>1.8</v>
      </c>
      <c r="J137" s="4">
        <f>OFFSET(F$6,$C137,0)</f>
        <v>1</v>
      </c>
      <c r="K137" s="4">
        <f>OFFSET(G$6,$C137,0)</f>
        <v>0</v>
      </c>
      <c r="L137" s="4">
        <f>OFFSET(H$6,$C137,0)</f>
        <v>0.8</v>
      </c>
      <c r="M137" s="4">
        <f>OFFSET(I$6,$C137,0)</f>
        <v>0.8</v>
      </c>
      <c r="O137" s="4">
        <f>(1-$B137)^3*$E137+3*(1-$B137)^2*$B137*$F137+3*(1-$B137)*$B137^2*$G137+$B137^3*$H137</f>
        <v>1.9334656000000003</v>
      </c>
      <c r="P137" s="4">
        <f>(1-$B137)^3*$J137+3*(1-$B137)^2*$B137*$K137+3*(1-$B137)*$B137^2*$L137+$B137^3*$M137</f>
        <v>0.7859712000000001</v>
      </c>
      <c r="R137" s="4">
        <f>3*(1-$B137)^2*($F137-$E137)+6*(1-$B137)*$B137*($G137-$F137)+3*$B137^2*($H137-$G137)</f>
        <v>-1.260959999999999</v>
      </c>
      <c r="S137" s="4">
        <f>3*(1-$B137)^2*($K137-$J137)+6*(1-$B137)*$B137*($L137-$K137)+3*$B137^2*($M137-$L137)</f>
        <v>0.33408000000000027</v>
      </c>
      <c r="T137" s="2">
        <f>SQRT(R137*R137+S137*S137)</f>
        <v>1.3044652421586393</v>
      </c>
      <c r="V137" s="2" t="e">
        <f>W136</f>
        <v>#REF!</v>
      </c>
      <c r="W137" s="2" t="e">
        <f>V137+(T137+#REF!)/2</f>
        <v>#REF!</v>
      </c>
    </row>
    <row r="138" spans="1:23" ht="13.5">
      <c r="A138" s="4">
        <f>A137+1</f>
        <v>97</v>
      </c>
      <c r="B138" s="4">
        <f>A138/$C$38-C138</f>
        <v>0.94</v>
      </c>
      <c r="C138" s="4">
        <f>IF(B137=1,C137+1,C137)</f>
        <v>1</v>
      </c>
      <c r="E138" s="4">
        <f>OFFSET(A$6,$C138,0)</f>
        <v>2</v>
      </c>
      <c r="F138" s="4">
        <f>OFFSET(B$6,$C138,0)</f>
        <v>1.3</v>
      </c>
      <c r="G138" s="4">
        <f>OFFSET(C$6,$C138,0)</f>
        <v>2.5</v>
      </c>
      <c r="H138" s="4">
        <f>OFFSET(D$6,$C138,0)</f>
        <v>1.8</v>
      </c>
      <c r="J138" s="4">
        <f>OFFSET(F$6,$C138,0)</f>
        <v>1</v>
      </c>
      <c r="K138" s="4">
        <f>OFFSET(G$6,$C138,0)</f>
        <v>0</v>
      </c>
      <c r="L138" s="4">
        <f>OFFSET(H$6,$C138,0)</f>
        <v>0.8</v>
      </c>
      <c r="M138" s="4">
        <f>OFFSET(I$6,$C138,0)</f>
        <v>0.8</v>
      </c>
      <c r="O138" s="4">
        <f>(1-$B138)^3*$E138+3*(1-$B138)^2*$B138*$F138+3*(1-$B138)*$B138^2*$G138+$B138^3*$H138</f>
        <v>1.9063008000000001</v>
      </c>
      <c r="P138" s="4">
        <f>(1-$B138)^3*$J138+3*(1-$B138)^2*$B138*$K138+3*(1-$B138)*$B138^2*$L138+$B138^3*$M138</f>
        <v>0.7919216</v>
      </c>
      <c r="R138" s="4">
        <f>3*(1-$B138)^2*($F138-$E138)+6*(1-$B138)*$B138*($G138-$F138)+3*$B138^2*($H138-$G138)</f>
        <v>-1.4570399999999994</v>
      </c>
      <c r="S138" s="4">
        <f>3*(1-$B138)^2*($K138-$J138)+6*(1-$B138)*$B138*($L138-$K138)+3*$B138^2*($M138-$L138)</f>
        <v>0.2599200000000002</v>
      </c>
      <c r="T138" s="2">
        <f>SQRT(R138*R138+S138*S138)</f>
        <v>1.4800418804885211</v>
      </c>
      <c r="V138" s="2" t="e">
        <f>W137</f>
        <v>#REF!</v>
      </c>
      <c r="W138" s="2" t="e">
        <f>V138+(T138+#REF!)/2</f>
        <v>#REF!</v>
      </c>
    </row>
    <row r="139" spans="1:23" ht="13.5">
      <c r="A139" s="4">
        <f>A138+1</f>
        <v>98</v>
      </c>
      <c r="B139" s="4">
        <f>A139/$C$38-C139</f>
        <v>0.96</v>
      </c>
      <c r="C139" s="4">
        <f>IF(B138=1,C138+1,C138)</f>
        <v>1</v>
      </c>
      <c r="E139" s="4">
        <f>OFFSET(A$6,$C139,0)</f>
        <v>2</v>
      </c>
      <c r="F139" s="4">
        <f>OFFSET(B$6,$C139,0)</f>
        <v>1.3</v>
      </c>
      <c r="G139" s="4">
        <f>OFFSET(C$6,$C139,0)</f>
        <v>2.5</v>
      </c>
      <c r="H139" s="4">
        <f>OFFSET(D$6,$C139,0)</f>
        <v>1.8</v>
      </c>
      <c r="J139" s="4">
        <f>OFFSET(F$6,$C139,0)</f>
        <v>1</v>
      </c>
      <c r="K139" s="4">
        <f>OFFSET(G$6,$C139,0)</f>
        <v>0</v>
      </c>
      <c r="L139" s="4">
        <f>OFFSET(H$6,$C139,0)</f>
        <v>0.8</v>
      </c>
      <c r="M139" s="4">
        <f>OFFSET(I$6,$C139,0)</f>
        <v>0.8</v>
      </c>
      <c r="O139" s="4">
        <f>(1-$B139)^3*$E139+3*(1-$B139)^2*$B139*$F139+3*(1-$B139)*$B139^2*$G139+$B139^3*$H139</f>
        <v>1.8751232</v>
      </c>
      <c r="P139" s="4">
        <f>(1-$B139)^3*$J139+3*(1-$B139)^2*$B139*$K139+3*(1-$B139)*$B139^2*$L139+$B139^3*$M139</f>
        <v>0.7963264</v>
      </c>
      <c r="R139" s="4">
        <f>3*(1-$B139)^2*($F139-$E139)+6*(1-$B139)*$B139*($G139-$F139)+3*$B139^2*($H139-$G139)</f>
        <v>-1.6622399999999997</v>
      </c>
      <c r="S139" s="4">
        <f>3*(1-$B139)^2*($K139-$J139)+6*(1-$B139)*$B139*($L139-$K139)+3*$B139^2*($M139-$L139)</f>
        <v>0.17952000000000015</v>
      </c>
      <c r="T139" s="2">
        <f>SQRT(R139*R139+S139*S139)</f>
        <v>1.6719058729485936</v>
      </c>
      <c r="V139" s="2" t="e">
        <f>W138</f>
        <v>#REF!</v>
      </c>
      <c r="W139" s="2" t="e">
        <f>V139+(T139+#REF!)/2</f>
        <v>#REF!</v>
      </c>
    </row>
    <row r="140" spans="1:23" ht="13.5">
      <c r="A140" s="4">
        <f>A139+1</f>
        <v>99</v>
      </c>
      <c r="B140" s="4">
        <f>A140/$C$38-C140</f>
        <v>0.98</v>
      </c>
      <c r="C140" s="4">
        <f>IF(B139=1,C139+1,C139)</f>
        <v>1</v>
      </c>
      <c r="E140" s="4">
        <f>OFFSET(A$6,$C140,0)</f>
        <v>2</v>
      </c>
      <c r="F140" s="4">
        <f>OFFSET(B$6,$C140,0)</f>
        <v>1.3</v>
      </c>
      <c r="G140" s="4">
        <f>OFFSET(C$6,$C140,0)</f>
        <v>2.5</v>
      </c>
      <c r="H140" s="4">
        <f>OFFSET(D$6,$C140,0)</f>
        <v>1.8</v>
      </c>
      <c r="J140" s="4">
        <f>OFFSET(F$6,$C140,0)</f>
        <v>1</v>
      </c>
      <c r="K140" s="4">
        <f>OFFSET(G$6,$C140,0)</f>
        <v>0</v>
      </c>
      <c r="L140" s="4">
        <f>OFFSET(H$6,$C140,0)</f>
        <v>0.8</v>
      </c>
      <c r="M140" s="4">
        <f>OFFSET(I$6,$C140,0)</f>
        <v>0.8</v>
      </c>
      <c r="O140" s="4">
        <f>(1-$B140)^3*$E140+3*(1-$B140)^2*$B140*$F140+3*(1-$B140)*$B140^2*$G140+$B140^3*$H140</f>
        <v>1.8397504</v>
      </c>
      <c r="P140" s="4">
        <f>(1-$B140)^3*$J140+3*(1-$B140)^2*$B140*$K140+3*(1-$B140)*$B140^2*$L140+$B140^3*$M140</f>
        <v>0.7990608</v>
      </c>
      <c r="R140" s="4">
        <f>3*(1-$B140)^2*($F140-$E140)+6*(1-$B140)*$B140*($G140-$F140)+3*$B140^2*($H140-$G140)</f>
        <v>-1.8765599999999996</v>
      </c>
      <c r="S140" s="4">
        <f>3*(1-$B140)^2*($K140-$J140)+6*(1-$B140)*$B140*($L140-$K140)+3*$B140^2*($M140-$L140)</f>
        <v>0.09288000000000009</v>
      </c>
      <c r="T140" s="2">
        <f>SQRT(R140*R140+S140*S140)</f>
        <v>1.8788571334723667</v>
      </c>
      <c r="V140" s="2" t="e">
        <f>W139</f>
        <v>#REF!</v>
      </c>
      <c r="W140" s="2" t="e">
        <f>V140+(T140+#REF!)/2</f>
        <v>#REF!</v>
      </c>
    </row>
    <row r="141" spans="1:23" ht="13.5">
      <c r="A141" s="4">
        <f>A140+1</f>
        <v>100</v>
      </c>
      <c r="B141" s="4">
        <f>A141/$C$38-C141</f>
        <v>1</v>
      </c>
      <c r="C141" s="4">
        <f>IF(B140=1,C140+1,C140)</f>
        <v>1</v>
      </c>
      <c r="E141" s="4">
        <f>OFFSET(A$6,$C141,0)</f>
        <v>2</v>
      </c>
      <c r="F141" s="4">
        <f>OFFSET(B$6,$C141,0)</f>
        <v>1.3</v>
      </c>
      <c r="G141" s="4">
        <f>OFFSET(C$6,$C141,0)</f>
        <v>2.5</v>
      </c>
      <c r="H141" s="4">
        <f>OFFSET(D$6,$C141,0)</f>
        <v>1.8</v>
      </c>
      <c r="J141" s="4">
        <f>OFFSET(F$6,$C141,0)</f>
        <v>1</v>
      </c>
      <c r="K141" s="4">
        <f>OFFSET(G$6,$C141,0)</f>
        <v>0</v>
      </c>
      <c r="L141" s="4">
        <f>OFFSET(H$6,$C141,0)</f>
        <v>0.8</v>
      </c>
      <c r="M141" s="4">
        <f>OFFSET(I$6,$C141,0)</f>
        <v>0.8</v>
      </c>
      <c r="O141" s="4">
        <f>(1-$B141)^3*$E141+3*(1-$B141)^2*$B141*$F141+3*(1-$B141)*$B141^2*$G141+$B141^3*$H141</f>
        <v>1.8</v>
      </c>
      <c r="P141" s="4">
        <f>(1-$B141)^3*$J141+3*(1-$B141)^2*$B141*$K141+3*(1-$B141)*$B141^2*$L141+$B141^3*$M141</f>
        <v>0.8</v>
      </c>
      <c r="R141" s="4">
        <f>3*(1-$B141)^2*($F141-$E141)+6*(1-$B141)*$B141*($G141-$F141)+3*$B141^2*($H141-$G141)</f>
        <v>-2.0999999999999996</v>
      </c>
      <c r="S141" s="4">
        <f>3*(1-$B141)^2*($K141-$J141)+6*(1-$B141)*$B141*($L141-$K141)+3*$B141^2*($M141-$L141)</f>
        <v>0</v>
      </c>
      <c r="T141" s="2">
        <f>SQRT(R141*R141+S141*S141)</f>
        <v>2.0999999999999996</v>
      </c>
      <c r="V141" s="2" t="e">
        <f>W140</f>
        <v>#REF!</v>
      </c>
      <c r="W141" s="2" t="e">
        <f>V141+(T141+#REF!)/2</f>
        <v>#REF!</v>
      </c>
    </row>
    <row r="142" spans="1:23" ht="13.5">
      <c r="A142" s="4">
        <f>A141+1</f>
        <v>101</v>
      </c>
      <c r="B142" s="4">
        <f>A142/$C$38-C142</f>
        <v>0.020000000000000018</v>
      </c>
      <c r="C142" s="4">
        <f>IF(B141=1,C141+1,C141)</f>
        <v>2</v>
      </c>
      <c r="E142" s="4">
        <f>OFFSET(A$6,$C142,0)</f>
        <v>1.8</v>
      </c>
      <c r="F142" s="4">
        <f>OFFSET(B$6,$C142,0)</f>
        <v>0.8</v>
      </c>
      <c r="G142" s="4">
        <f>OFFSET(C$6,$C142,0)</f>
        <v>0.5</v>
      </c>
      <c r="H142" s="4">
        <f>OFFSET(D$6,$C142,0)</f>
        <v>0.5</v>
      </c>
      <c r="J142" s="4">
        <f>OFFSET(F$6,$C142,0)</f>
        <v>0.8</v>
      </c>
      <c r="K142" s="4">
        <f>OFFSET(G$6,$C142,0)</f>
        <v>0.8</v>
      </c>
      <c r="L142" s="4">
        <f>OFFSET(H$6,$C142,0)</f>
        <v>0.3</v>
      </c>
      <c r="M142" s="4">
        <f>OFFSET(I$6,$C142,0)</f>
        <v>1</v>
      </c>
      <c r="O142" s="4">
        <f>(1-$B142)^3*$E142+3*(1-$B142)^2*$B142*$F142+3*(1-$B142)*$B142^2*$G142+$B142^3*$H142</f>
        <v>1.7408367999999999</v>
      </c>
      <c r="P142" s="4">
        <f>(1-$B142)^3*$J142+3*(1-$B142)^2*$B142*$K142+3*(1-$B142)*$B142^2*$L142+$B142^3*$M142</f>
        <v>0.7994136000000001</v>
      </c>
      <c r="R142" s="4">
        <f>3*(1-$B142)^2*($F142-$E142)+6*(1-$B142)*$B142*($G142-$F142)+3*$B142^2*($H142-$G142)</f>
        <v>-2.91648</v>
      </c>
      <c r="S142" s="4">
        <f>3*(1-$B142)^2*($K142-$J142)+6*(1-$B142)*$B142*($L142-$K142)+3*$B142^2*($M142-$L142)</f>
        <v>-0.05796000000000005</v>
      </c>
      <c r="T142" s="2">
        <f>SQRT(R142*R142+S142*S142)</f>
        <v>2.917055870565389</v>
      </c>
      <c r="V142" s="2" t="e">
        <f>W141</f>
        <v>#REF!</v>
      </c>
      <c r="W142" s="2" t="e">
        <f>V142+(T142+#REF!)/2</f>
        <v>#REF!</v>
      </c>
    </row>
    <row r="143" spans="1:23" ht="13.5">
      <c r="A143" s="4">
        <f>A142+1</f>
        <v>102</v>
      </c>
      <c r="B143" s="4">
        <f>A143/$C$38-C143</f>
        <v>0.040000000000000036</v>
      </c>
      <c r="C143" s="4">
        <f>IF(B142=1,C142+1,C142)</f>
        <v>2</v>
      </c>
      <c r="E143" s="4">
        <f>OFFSET(A$6,$C143,0)</f>
        <v>1.8</v>
      </c>
      <c r="F143" s="4">
        <f>OFFSET(B$6,$C143,0)</f>
        <v>0.8</v>
      </c>
      <c r="G143" s="4">
        <f>OFFSET(C$6,$C143,0)</f>
        <v>0.5</v>
      </c>
      <c r="H143" s="4">
        <f>OFFSET(D$6,$C143,0)</f>
        <v>0.5</v>
      </c>
      <c r="J143" s="4">
        <f>OFFSET(F$6,$C143,0)</f>
        <v>0.8</v>
      </c>
      <c r="K143" s="4">
        <f>OFFSET(G$6,$C143,0)</f>
        <v>0.8</v>
      </c>
      <c r="L143" s="4">
        <f>OFFSET(H$6,$C143,0)</f>
        <v>0.3</v>
      </c>
      <c r="M143" s="4">
        <f>OFFSET(I$6,$C143,0)</f>
        <v>1</v>
      </c>
      <c r="O143" s="4">
        <f>(1-$B143)^3*$E143+3*(1-$B143)^2*$B143*$F143+3*(1-$B143)*$B143^2*$G143+$B143^3*$H143</f>
        <v>1.6833344000000001</v>
      </c>
      <c r="P143" s="4">
        <f>(1-$B143)^3*$J143+3*(1-$B143)^2*$B143*$K143+3*(1-$B143)*$B143^2*$L143+$B143^3*$M143</f>
        <v>0.7977088</v>
      </c>
      <c r="R143" s="4">
        <f>3*(1-$B143)^2*($F143-$E143)+6*(1-$B143)*$B143*($G143-$F143)+3*$B143^2*($H143-$G143)</f>
        <v>-2.83392</v>
      </c>
      <c r="S143" s="4">
        <f>3*(1-$B143)^2*($K143-$J143)+6*(1-$B143)*$B143*($L143-$K143)+3*$B143^2*($M143-$L143)</f>
        <v>-0.11184000000000009</v>
      </c>
      <c r="T143" s="2">
        <f>SQRT(R143*R143+S143*S143)</f>
        <v>2.836126011304857</v>
      </c>
      <c r="V143" s="2" t="e">
        <f>W142</f>
        <v>#REF!</v>
      </c>
      <c r="W143" s="2" t="e">
        <f>V143+(T143+#REF!)/2</f>
        <v>#REF!</v>
      </c>
    </row>
    <row r="144" spans="1:23" ht="13.5">
      <c r="A144" s="4">
        <f>A143+1</f>
        <v>103</v>
      </c>
      <c r="B144" s="4">
        <f>A144/$C$38-C144</f>
        <v>0.06000000000000005</v>
      </c>
      <c r="C144" s="4">
        <f>IF(B143=1,C143+1,C143)</f>
        <v>2</v>
      </c>
      <c r="E144" s="4">
        <f>OFFSET(A$6,$C144,0)</f>
        <v>1.8</v>
      </c>
      <c r="F144" s="4">
        <f>OFFSET(B$6,$C144,0)</f>
        <v>0.8</v>
      </c>
      <c r="G144" s="4">
        <f>OFFSET(C$6,$C144,0)</f>
        <v>0.5</v>
      </c>
      <c r="H144" s="4">
        <f>OFFSET(D$6,$C144,0)</f>
        <v>0.5</v>
      </c>
      <c r="J144" s="4">
        <f>OFFSET(F$6,$C144,0)</f>
        <v>0.8</v>
      </c>
      <c r="K144" s="4">
        <f>OFFSET(G$6,$C144,0)</f>
        <v>0.8</v>
      </c>
      <c r="L144" s="4">
        <f>OFFSET(H$6,$C144,0)</f>
        <v>0.3</v>
      </c>
      <c r="M144" s="4">
        <f>OFFSET(I$6,$C144,0)</f>
        <v>1</v>
      </c>
      <c r="O144" s="4">
        <f>(1-$B144)^3*$E144+3*(1-$B144)^2*$B144*$F144+3*(1-$B144)*$B144^2*$G144+$B144^3*$H144</f>
        <v>1.6274736</v>
      </c>
      <c r="P144" s="4">
        <f>(1-$B144)^3*$J144+3*(1-$B144)^2*$B144*$K144+3*(1-$B144)*$B144^2*$L144+$B144^3*$M144</f>
        <v>0.7949672</v>
      </c>
      <c r="R144" s="4">
        <f>3*(1-$B144)^2*($F144-$E144)+6*(1-$B144)*$B144*($G144-$F144)+3*$B144^2*($H144-$G144)</f>
        <v>-2.75232</v>
      </c>
      <c r="S144" s="4">
        <f>3*(1-$B144)^2*($K144-$J144)+6*(1-$B144)*$B144*($L144-$K144)+3*$B144^2*($M144-$L144)</f>
        <v>-0.16164000000000012</v>
      </c>
      <c r="T144" s="2">
        <f>SQRT(R144*R144+S144*S144)</f>
        <v>2.7570623627332047</v>
      </c>
      <c r="V144" s="2" t="e">
        <f>W143</f>
        <v>#REF!</v>
      </c>
      <c r="W144" s="2" t="e">
        <f>V144+(T144+#REF!)/2</f>
        <v>#REF!</v>
      </c>
    </row>
    <row r="145" spans="1:23" ht="13.5">
      <c r="A145" s="4">
        <f>A144+1</f>
        <v>104</v>
      </c>
      <c r="B145" s="4">
        <f>A145/$C$38-C145</f>
        <v>0.08000000000000007</v>
      </c>
      <c r="C145" s="4">
        <f>IF(B144=1,C144+1,C144)</f>
        <v>2</v>
      </c>
      <c r="E145" s="4">
        <f>OFFSET(A$6,$C145,0)</f>
        <v>1.8</v>
      </c>
      <c r="F145" s="4">
        <f>OFFSET(B$6,$C145,0)</f>
        <v>0.8</v>
      </c>
      <c r="G145" s="4">
        <f>OFFSET(C$6,$C145,0)</f>
        <v>0.5</v>
      </c>
      <c r="H145" s="4">
        <f>OFFSET(D$6,$C145,0)</f>
        <v>0.5</v>
      </c>
      <c r="J145" s="4">
        <f>OFFSET(F$6,$C145,0)</f>
        <v>0.8</v>
      </c>
      <c r="K145" s="4">
        <f>OFFSET(G$6,$C145,0)</f>
        <v>0.8</v>
      </c>
      <c r="L145" s="4">
        <f>OFFSET(H$6,$C145,0)</f>
        <v>0.3</v>
      </c>
      <c r="M145" s="4">
        <f>OFFSET(I$6,$C145,0)</f>
        <v>1</v>
      </c>
      <c r="O145" s="4">
        <f>(1-$B145)^3*$E145+3*(1-$B145)^2*$B145*$F145+3*(1-$B145)*$B145^2*$G145+$B145^3*$H145</f>
        <v>1.5732351999999998</v>
      </c>
      <c r="P145" s="4">
        <f>(1-$B145)^3*$J145+3*(1-$B145)^2*$B145*$K145+3*(1-$B145)*$B145^2*$L145+$B145^3*$M145</f>
        <v>0.7912704</v>
      </c>
      <c r="R145" s="4">
        <f>3*(1-$B145)^2*($F145-$E145)+6*(1-$B145)*$B145*($G145-$F145)+3*$B145^2*($H145-$G145)</f>
        <v>-2.6716799999999994</v>
      </c>
      <c r="S145" s="4">
        <f>3*(1-$B145)^2*($K145-$J145)+6*(1-$B145)*$B145*($L145-$K145)+3*$B145^2*($M145-$L145)</f>
        <v>-0.20736000000000016</v>
      </c>
      <c r="T145" s="2">
        <f>SQRT(R145*R145+S145*S145)</f>
        <v>2.679714946034372</v>
      </c>
      <c r="V145" s="2" t="e">
        <f>W144</f>
        <v>#REF!</v>
      </c>
      <c r="W145" s="2" t="e">
        <f>V145+(T145+#REF!)/2</f>
        <v>#REF!</v>
      </c>
    </row>
    <row r="146" spans="1:23" ht="13.5">
      <c r="A146" s="4">
        <f>A145+1</f>
        <v>105</v>
      </c>
      <c r="B146" s="4">
        <f>A146/$C$38-C146</f>
        <v>0.10000000000000009</v>
      </c>
      <c r="C146" s="4">
        <f>IF(B145=1,C145+1,C145)</f>
        <v>2</v>
      </c>
      <c r="E146" s="4">
        <f>OFFSET(A$6,$C146,0)</f>
        <v>1.8</v>
      </c>
      <c r="F146" s="4">
        <f>OFFSET(B$6,$C146,0)</f>
        <v>0.8</v>
      </c>
      <c r="G146" s="4">
        <f>OFFSET(C$6,$C146,0)</f>
        <v>0.5</v>
      </c>
      <c r="H146" s="4">
        <f>OFFSET(D$6,$C146,0)</f>
        <v>0.5</v>
      </c>
      <c r="J146" s="4">
        <f>OFFSET(F$6,$C146,0)</f>
        <v>0.8</v>
      </c>
      <c r="K146" s="4">
        <f>OFFSET(G$6,$C146,0)</f>
        <v>0.8</v>
      </c>
      <c r="L146" s="4">
        <f>OFFSET(H$6,$C146,0)</f>
        <v>0.3</v>
      </c>
      <c r="M146" s="4">
        <f>OFFSET(I$6,$C146,0)</f>
        <v>1</v>
      </c>
      <c r="O146" s="4">
        <f>(1-$B146)^3*$E146+3*(1-$B146)^2*$B146*$F146+3*(1-$B146)*$B146^2*$G146+$B146^3*$H146</f>
        <v>1.5205999999999997</v>
      </c>
      <c r="P146" s="4">
        <f>(1-$B146)^3*$J146+3*(1-$B146)^2*$B146*$K146+3*(1-$B146)*$B146^2*$L146+$B146^3*$M146</f>
        <v>0.7867</v>
      </c>
      <c r="R146" s="4">
        <f>3*(1-$B146)^2*($F146-$E146)+6*(1-$B146)*$B146*($G146-$F146)+3*$B146^2*($H146-$G146)</f>
        <v>-2.592</v>
      </c>
      <c r="S146" s="4">
        <f>3*(1-$B146)^2*($K146-$J146)+6*(1-$B146)*$B146*($L146-$K146)+3*$B146^2*($M146-$L146)</f>
        <v>-0.2490000000000002</v>
      </c>
      <c r="T146" s="2">
        <f>SQRT(R146*R146+S146*S146)</f>
        <v>2.603932602814443</v>
      </c>
      <c r="V146" s="2" t="e">
        <f>W145</f>
        <v>#REF!</v>
      </c>
      <c r="W146" s="2" t="e">
        <f>V146+(T146+#REF!)/2</f>
        <v>#REF!</v>
      </c>
    </row>
    <row r="147" spans="1:23" ht="13.5">
      <c r="A147" s="4">
        <f>A146+1</f>
        <v>106</v>
      </c>
      <c r="B147" s="4">
        <f>A147/$C$38-C147</f>
        <v>0.1200000000000001</v>
      </c>
      <c r="C147" s="4">
        <f>IF(B146=1,C146+1,C146)</f>
        <v>2</v>
      </c>
      <c r="E147" s="4">
        <f>OFFSET(A$6,$C147,0)</f>
        <v>1.8</v>
      </c>
      <c r="F147" s="4">
        <f>OFFSET(B$6,$C147,0)</f>
        <v>0.8</v>
      </c>
      <c r="G147" s="4">
        <f>OFFSET(C$6,$C147,0)</f>
        <v>0.5</v>
      </c>
      <c r="H147" s="4">
        <f>OFFSET(D$6,$C147,0)</f>
        <v>0.5</v>
      </c>
      <c r="J147" s="4">
        <f>OFFSET(F$6,$C147,0)</f>
        <v>0.8</v>
      </c>
      <c r="K147" s="4">
        <f>OFFSET(G$6,$C147,0)</f>
        <v>0.8</v>
      </c>
      <c r="L147" s="4">
        <f>OFFSET(H$6,$C147,0)</f>
        <v>0.3</v>
      </c>
      <c r="M147" s="4">
        <f>OFFSET(I$6,$C147,0)</f>
        <v>1</v>
      </c>
      <c r="O147" s="4">
        <f>(1-$B147)^3*$E147+3*(1-$B147)^2*$B147*$F147+3*(1-$B147)*$B147^2*$G147+$B147^3*$H147</f>
        <v>1.4695487999999999</v>
      </c>
      <c r="P147" s="4">
        <f>(1-$B147)^3*$J147+3*(1-$B147)^2*$B147*$K147+3*(1-$B147)*$B147^2*$L147+$B147^3*$M147</f>
        <v>0.7813376</v>
      </c>
      <c r="R147" s="4">
        <f>3*(1-$B147)^2*($F147-$E147)+6*(1-$B147)*$B147*($G147-$F147)+3*$B147^2*($H147-$G147)</f>
        <v>-2.5132799999999995</v>
      </c>
      <c r="S147" s="4">
        <f>3*(1-$B147)^2*($K147-$J147)+6*(1-$B147)*$B147*($L147-$K147)+3*$B147^2*($M147-$L147)</f>
        <v>-0.2865600000000002</v>
      </c>
      <c r="T147" s="2">
        <f>SQRT(R147*R147+S147*S147)</f>
        <v>2.5295637948073177</v>
      </c>
      <c r="V147" s="2" t="e">
        <f>W146</f>
        <v>#REF!</v>
      </c>
      <c r="W147" s="2" t="e">
        <f>V147+(T147+#REF!)/2</f>
        <v>#REF!</v>
      </c>
    </row>
    <row r="148" spans="1:23" ht="13.5">
      <c r="A148" s="4">
        <f>A147+1</f>
        <v>107</v>
      </c>
      <c r="B148" s="4">
        <f>A148/$C$38-C148</f>
        <v>0.14000000000000012</v>
      </c>
      <c r="C148" s="4">
        <f>IF(B147=1,C147+1,C147)</f>
        <v>2</v>
      </c>
      <c r="E148" s="4">
        <f>OFFSET(A$6,$C148,0)</f>
        <v>1.8</v>
      </c>
      <c r="F148" s="4">
        <f>OFFSET(B$6,$C148,0)</f>
        <v>0.8</v>
      </c>
      <c r="G148" s="4">
        <f>OFFSET(C$6,$C148,0)</f>
        <v>0.5</v>
      </c>
      <c r="H148" s="4">
        <f>OFFSET(D$6,$C148,0)</f>
        <v>0.5</v>
      </c>
      <c r="J148" s="4">
        <f>OFFSET(F$6,$C148,0)</f>
        <v>0.8</v>
      </c>
      <c r="K148" s="4">
        <f>OFFSET(G$6,$C148,0)</f>
        <v>0.8</v>
      </c>
      <c r="L148" s="4">
        <f>OFFSET(H$6,$C148,0)</f>
        <v>0.3</v>
      </c>
      <c r="M148" s="4">
        <f>OFFSET(I$6,$C148,0)</f>
        <v>1</v>
      </c>
      <c r="O148" s="4">
        <f>(1-$B148)^3*$E148+3*(1-$B148)^2*$B148*$F148+3*(1-$B148)*$B148^2*$G148+$B148^3*$H148</f>
        <v>1.4200623999999997</v>
      </c>
      <c r="P148" s="4">
        <f>(1-$B148)^3*$J148+3*(1-$B148)^2*$B148*$K148+3*(1-$B148)*$B148^2*$L148+$B148^3*$M148</f>
        <v>0.7752648</v>
      </c>
      <c r="R148" s="4">
        <f>3*(1-$B148)^2*($F148-$E148)+6*(1-$B148)*$B148*($G148-$F148)+3*$B148^2*($H148-$G148)</f>
        <v>-2.4355199999999995</v>
      </c>
      <c r="S148" s="4">
        <f>3*(1-$B148)^2*($K148-$J148)+6*(1-$B148)*$B148*($L148-$K148)+3*$B148^2*($M148-$L148)</f>
        <v>-0.32004000000000016</v>
      </c>
      <c r="T148" s="2">
        <f>SQRT(R148*R148+S148*S148)</f>
        <v>2.456457463910173</v>
      </c>
      <c r="V148" s="2" t="e">
        <f>W147</f>
        <v>#REF!</v>
      </c>
      <c r="W148" s="2" t="e">
        <f>V148+(T148+#REF!)/2</f>
        <v>#REF!</v>
      </c>
    </row>
    <row r="149" spans="1:23" ht="13.5">
      <c r="A149" s="4">
        <f>A148+1</f>
        <v>108</v>
      </c>
      <c r="B149" s="4">
        <f>A149/$C$38-C149</f>
        <v>0.16000000000000014</v>
      </c>
      <c r="C149" s="4">
        <f>IF(B148=1,C148+1,C148)</f>
        <v>2</v>
      </c>
      <c r="E149" s="4">
        <f>OFFSET(A$6,$C149,0)</f>
        <v>1.8</v>
      </c>
      <c r="F149" s="4">
        <f>OFFSET(B$6,$C149,0)</f>
        <v>0.8</v>
      </c>
      <c r="G149" s="4">
        <f>OFFSET(C$6,$C149,0)</f>
        <v>0.5</v>
      </c>
      <c r="H149" s="4">
        <f>OFFSET(D$6,$C149,0)</f>
        <v>0.5</v>
      </c>
      <c r="J149" s="4">
        <f>OFFSET(F$6,$C149,0)</f>
        <v>0.8</v>
      </c>
      <c r="K149" s="4">
        <f>OFFSET(G$6,$C149,0)</f>
        <v>0.8</v>
      </c>
      <c r="L149" s="4">
        <f>OFFSET(H$6,$C149,0)</f>
        <v>0.3</v>
      </c>
      <c r="M149" s="4">
        <f>OFFSET(I$6,$C149,0)</f>
        <v>1</v>
      </c>
      <c r="O149" s="4">
        <f>(1-$B149)^3*$E149+3*(1-$B149)^2*$B149*$F149+3*(1-$B149)*$B149^2*$G149+$B149^3*$H149</f>
        <v>1.3721215999999998</v>
      </c>
      <c r="P149" s="4">
        <f>(1-$B149)^3*$J149+3*(1-$B149)^2*$B149*$K149+3*(1-$B149)*$B149^2*$L149+$B149^3*$M149</f>
        <v>0.7685632000000001</v>
      </c>
      <c r="R149" s="4">
        <f>3*(1-$B149)^2*($F149-$E149)+6*(1-$B149)*$B149*($G149-$F149)+3*$B149^2*($H149-$G149)</f>
        <v>-2.35872</v>
      </c>
      <c r="S149" s="4">
        <f>3*(1-$B149)^2*($K149-$J149)+6*(1-$B149)*$B149*($L149-$K149)+3*$B149^2*($M149-$L149)</f>
        <v>-0.3494400000000002</v>
      </c>
      <c r="T149" s="2">
        <f>SQRT(R149*R149+S149*S149)</f>
        <v>2.3844639548544238</v>
      </c>
      <c r="V149" s="2" t="e">
        <f>W148</f>
        <v>#REF!</v>
      </c>
      <c r="W149" s="2" t="e">
        <f>V149+(T149+#REF!)/2</f>
        <v>#REF!</v>
      </c>
    </row>
    <row r="150" spans="1:23" ht="13.5">
      <c r="A150" s="4">
        <f>A149+1</f>
        <v>109</v>
      </c>
      <c r="B150" s="4">
        <f>A150/$C$38-C150</f>
        <v>0.18000000000000016</v>
      </c>
      <c r="C150" s="4">
        <f>IF(B149=1,C149+1,C149)</f>
        <v>2</v>
      </c>
      <c r="E150" s="4">
        <f>OFFSET(A$6,$C150,0)</f>
        <v>1.8</v>
      </c>
      <c r="F150" s="4">
        <f>OFFSET(B$6,$C150,0)</f>
        <v>0.8</v>
      </c>
      <c r="G150" s="4">
        <f>OFFSET(C$6,$C150,0)</f>
        <v>0.5</v>
      </c>
      <c r="H150" s="4">
        <f>OFFSET(D$6,$C150,0)</f>
        <v>0.5</v>
      </c>
      <c r="J150" s="4">
        <f>OFFSET(F$6,$C150,0)</f>
        <v>0.8</v>
      </c>
      <c r="K150" s="4">
        <f>OFFSET(G$6,$C150,0)</f>
        <v>0.8</v>
      </c>
      <c r="L150" s="4">
        <f>OFFSET(H$6,$C150,0)</f>
        <v>0.3</v>
      </c>
      <c r="M150" s="4">
        <f>OFFSET(I$6,$C150,0)</f>
        <v>1</v>
      </c>
      <c r="O150" s="4">
        <f>(1-$B150)^3*$E150+3*(1-$B150)^2*$B150*$F150+3*(1-$B150)*$B150^2*$G150+$B150^3*$H150</f>
        <v>1.3257071999999994</v>
      </c>
      <c r="P150" s="4">
        <f>(1-$B150)^3*$J150+3*(1-$B150)^2*$B150*$K150+3*(1-$B150)*$B150^2*$L150+$B150^3*$M150</f>
        <v>0.7613144</v>
      </c>
      <c r="R150" s="4">
        <f>3*(1-$B150)^2*($F150-$E150)+6*(1-$B150)*$B150*($G150-$F150)+3*$B150^2*($H150-$G150)</f>
        <v>-2.2828799999999996</v>
      </c>
      <c r="S150" s="4">
        <f>3*(1-$B150)^2*($K150-$J150)+6*(1-$B150)*$B150*($L150-$K150)+3*$B150^2*($M150-$L150)</f>
        <v>-0.3747600000000002</v>
      </c>
      <c r="T150" s="2">
        <f>SQRT(R150*R150+S150*S150)</f>
        <v>2.3134360055985983</v>
      </c>
      <c r="V150" s="2" t="e">
        <f>W149</f>
        <v>#REF!</v>
      </c>
      <c r="W150" s="2" t="e">
        <f>V150+(T150+#REF!)/2</f>
        <v>#REF!</v>
      </c>
    </row>
    <row r="151" spans="1:23" ht="13.5">
      <c r="A151" s="4">
        <f>A150+1</f>
        <v>110</v>
      </c>
      <c r="B151" s="4">
        <f>A151/$C$38-C151</f>
        <v>0.20000000000000018</v>
      </c>
      <c r="C151" s="4">
        <f>IF(B150=1,C150+1,C150)</f>
        <v>2</v>
      </c>
      <c r="E151" s="4">
        <f>OFFSET(A$6,$C151,0)</f>
        <v>1.8</v>
      </c>
      <c r="F151" s="4">
        <f>OFFSET(B$6,$C151,0)</f>
        <v>0.8</v>
      </c>
      <c r="G151" s="4">
        <f>OFFSET(C$6,$C151,0)</f>
        <v>0.5</v>
      </c>
      <c r="H151" s="4">
        <f>OFFSET(D$6,$C151,0)</f>
        <v>0.5</v>
      </c>
      <c r="J151" s="4">
        <f>OFFSET(F$6,$C151,0)</f>
        <v>0.8</v>
      </c>
      <c r="K151" s="4">
        <f>OFFSET(G$6,$C151,0)</f>
        <v>0.8</v>
      </c>
      <c r="L151" s="4">
        <f>OFFSET(H$6,$C151,0)</f>
        <v>0.3</v>
      </c>
      <c r="M151" s="4">
        <f>OFFSET(I$6,$C151,0)</f>
        <v>1</v>
      </c>
      <c r="O151" s="4">
        <f>(1-$B151)^3*$E151+3*(1-$B151)^2*$B151*$F151+3*(1-$B151)*$B151^2*$G151+$B151^3*$H151</f>
        <v>1.2807999999999997</v>
      </c>
      <c r="P151" s="4">
        <f>(1-$B151)^3*$J151+3*(1-$B151)^2*$B151*$K151+3*(1-$B151)*$B151^2*$L151+$B151^3*$M151</f>
        <v>0.7535999999999999</v>
      </c>
      <c r="R151" s="4">
        <f>3*(1-$B151)^2*($F151-$E151)+6*(1-$B151)*$B151*($G151-$F151)+3*$B151^2*($H151-$G151)</f>
        <v>-2.2079999999999993</v>
      </c>
      <c r="S151" s="4">
        <f>3*(1-$B151)^2*($K151-$J151)+6*(1-$B151)*$B151*($L151-$K151)+3*$B151^2*($M151-$L151)</f>
        <v>-0.3960000000000002</v>
      </c>
      <c r="T151" s="2">
        <f>SQRT(R151*R151+S151*S151)</f>
        <v>2.2432298143525102</v>
      </c>
      <c r="V151" s="2" t="e">
        <f>W150</f>
        <v>#REF!</v>
      </c>
      <c r="W151" s="2" t="e">
        <f>V151+(T151+#REF!)/2</f>
        <v>#REF!</v>
      </c>
    </row>
    <row r="152" spans="1:23" ht="13.5">
      <c r="A152" s="4">
        <f>A151+1</f>
        <v>111</v>
      </c>
      <c r="B152" s="4">
        <f>A152/$C$38-C152</f>
        <v>0.2200000000000002</v>
      </c>
      <c r="C152" s="4">
        <f>IF(B151=1,C151+1,C151)</f>
        <v>2</v>
      </c>
      <c r="E152" s="4">
        <f>OFFSET(A$6,$C152,0)</f>
        <v>1.8</v>
      </c>
      <c r="F152" s="4">
        <f>OFFSET(B$6,$C152,0)</f>
        <v>0.8</v>
      </c>
      <c r="G152" s="4">
        <f>OFFSET(C$6,$C152,0)</f>
        <v>0.5</v>
      </c>
      <c r="H152" s="4">
        <f>OFFSET(D$6,$C152,0)</f>
        <v>0.5</v>
      </c>
      <c r="J152" s="4">
        <f>OFFSET(F$6,$C152,0)</f>
        <v>0.8</v>
      </c>
      <c r="K152" s="4">
        <f>OFFSET(G$6,$C152,0)</f>
        <v>0.8</v>
      </c>
      <c r="L152" s="4">
        <f>OFFSET(H$6,$C152,0)</f>
        <v>0.3</v>
      </c>
      <c r="M152" s="4">
        <f>OFFSET(I$6,$C152,0)</f>
        <v>1</v>
      </c>
      <c r="O152" s="4">
        <f>(1-$B152)^3*$E152+3*(1-$B152)^2*$B152*$F152+3*(1-$B152)*$B152^2*$G152+$B152^3*$H152</f>
        <v>1.2373807999999997</v>
      </c>
      <c r="P152" s="4">
        <f>(1-$B152)^3*$J152+3*(1-$B152)^2*$B152*$K152+3*(1-$B152)*$B152^2*$L152+$B152^3*$M152</f>
        <v>0.7455015999999999</v>
      </c>
      <c r="R152" s="4">
        <f>3*(1-$B152)^2*($F152-$E152)+6*(1-$B152)*$B152*($G152-$F152)+3*$B152^2*($H152-$G152)</f>
        <v>-2.1340799999999995</v>
      </c>
      <c r="S152" s="4">
        <f>3*(1-$B152)^2*($K152-$J152)+6*(1-$B152)*$B152*($L152-$K152)+3*$B152^2*($M152-$L152)</f>
        <v>-0.4131600000000002</v>
      </c>
      <c r="T152" s="2">
        <f>SQRT(R152*R152+S152*S152)</f>
        <v>2.1737061972584977</v>
      </c>
      <c r="V152" s="2" t="e">
        <f>W151</f>
        <v>#REF!</v>
      </c>
      <c r="W152" s="2" t="e">
        <f>V152+(T152+#REF!)/2</f>
        <v>#REF!</v>
      </c>
    </row>
    <row r="153" spans="1:23" ht="13.5">
      <c r="A153" s="4">
        <f>A152+1</f>
        <v>112</v>
      </c>
      <c r="B153" s="4">
        <f>A153/$C$38-C153</f>
        <v>0.2400000000000002</v>
      </c>
      <c r="C153" s="4">
        <f>IF(B152=1,C152+1,C152)</f>
        <v>2</v>
      </c>
      <c r="E153" s="4">
        <f>OFFSET(A$6,$C153,0)</f>
        <v>1.8</v>
      </c>
      <c r="F153" s="4">
        <f>OFFSET(B$6,$C153,0)</f>
        <v>0.8</v>
      </c>
      <c r="G153" s="4">
        <f>OFFSET(C$6,$C153,0)</f>
        <v>0.5</v>
      </c>
      <c r="H153" s="4">
        <f>OFFSET(D$6,$C153,0)</f>
        <v>0.5</v>
      </c>
      <c r="J153" s="4">
        <f>OFFSET(F$6,$C153,0)</f>
        <v>0.8</v>
      </c>
      <c r="K153" s="4">
        <f>OFFSET(G$6,$C153,0)</f>
        <v>0.8</v>
      </c>
      <c r="L153" s="4">
        <f>OFFSET(H$6,$C153,0)</f>
        <v>0.3</v>
      </c>
      <c r="M153" s="4">
        <f>OFFSET(I$6,$C153,0)</f>
        <v>1</v>
      </c>
      <c r="O153" s="4">
        <f>(1-$B153)^3*$E153+3*(1-$B153)^2*$B153*$F153+3*(1-$B153)*$B153^2*$G153+$B153^3*$H153</f>
        <v>1.1954303999999998</v>
      </c>
      <c r="P153" s="4">
        <f>(1-$B153)^3*$J153+3*(1-$B153)^2*$B153*$K153+3*(1-$B153)*$B153^2*$L153+$B153^3*$M153</f>
        <v>0.7371008</v>
      </c>
      <c r="R153" s="4">
        <f>3*(1-$B153)^2*($F153-$E153)+6*(1-$B153)*$B153*($G153-$F153)+3*$B153^2*($H153-$G153)</f>
        <v>-2.0611199999999994</v>
      </c>
      <c r="S153" s="4">
        <f>3*(1-$B153)^2*($K153-$J153)+6*(1-$B153)*$B153*($L153-$K153)+3*$B153^2*($M153-$L153)</f>
        <v>-0.4262400000000002</v>
      </c>
      <c r="T153" s="2">
        <f>SQRT(R153*R153+S153*S153)</f>
        <v>2.1047318575058434</v>
      </c>
      <c r="V153" s="2" t="e">
        <f>W152</f>
        <v>#REF!</v>
      </c>
      <c r="W153" s="2" t="e">
        <f>V153+(T153+#REF!)/2</f>
        <v>#REF!</v>
      </c>
    </row>
    <row r="154" spans="1:23" ht="13.5">
      <c r="A154" s="4">
        <f>A153+1</f>
        <v>113</v>
      </c>
      <c r="B154" s="4">
        <f>A154/$C$38-C154</f>
        <v>0.2599999999999998</v>
      </c>
      <c r="C154" s="4">
        <f>IF(B153=1,C153+1,C153)</f>
        <v>2</v>
      </c>
      <c r="E154" s="4">
        <f>OFFSET(A$6,$C154,0)</f>
        <v>1.8</v>
      </c>
      <c r="F154" s="4">
        <f>OFFSET(B$6,$C154,0)</f>
        <v>0.8</v>
      </c>
      <c r="G154" s="4">
        <f>OFFSET(C$6,$C154,0)</f>
        <v>0.5</v>
      </c>
      <c r="H154" s="4">
        <f>OFFSET(D$6,$C154,0)</f>
        <v>0.5</v>
      </c>
      <c r="J154" s="4">
        <f>OFFSET(F$6,$C154,0)</f>
        <v>0.8</v>
      </c>
      <c r="K154" s="4">
        <f>OFFSET(G$6,$C154,0)</f>
        <v>0.8</v>
      </c>
      <c r="L154" s="4">
        <f>OFFSET(H$6,$C154,0)</f>
        <v>0.3</v>
      </c>
      <c r="M154" s="4">
        <f>OFFSET(I$6,$C154,0)</f>
        <v>1</v>
      </c>
      <c r="O154" s="4">
        <f>(1-$B154)^3*$E154+3*(1-$B154)^2*$B154*$F154+3*(1-$B154)*$B154^2*$G154+$B154^3*$H154</f>
        <v>1.1549296000000004</v>
      </c>
      <c r="P154" s="4">
        <f>(1-$B154)^3*$J154+3*(1-$B154)^2*$B154*$K154+3*(1-$B154)*$B154^2*$L154+$B154^3*$M154</f>
        <v>0.7284792000000001</v>
      </c>
      <c r="R154" s="4">
        <f>3*(1-$B154)^2*($F154-$E154)+6*(1-$B154)*$B154*($G154-$F154)+3*$B154^2*($H154-$G154)</f>
        <v>-1.9891200000000009</v>
      </c>
      <c r="S154" s="4">
        <f>3*(1-$B154)^2*($K154-$J154)+6*(1-$B154)*$B154*($L154-$K154)+3*$B154^2*($M154-$L154)</f>
        <v>-0.43523999999999996</v>
      </c>
      <c r="T154" s="2">
        <f>SQRT(R154*R154+S154*S154)</f>
        <v>2.0361807955090834</v>
      </c>
      <c r="V154" s="2" t="e">
        <f>W153</f>
        <v>#REF!</v>
      </c>
      <c r="W154" s="2" t="e">
        <f>V154+(T154+#REF!)/2</f>
        <v>#REF!</v>
      </c>
    </row>
    <row r="155" spans="1:23" ht="13.5">
      <c r="A155" s="4">
        <f>A154+1</f>
        <v>114</v>
      </c>
      <c r="B155" s="4">
        <f>A155/$C$38-C155</f>
        <v>0.2799999999999998</v>
      </c>
      <c r="C155" s="4">
        <f>IF(B154=1,C154+1,C154)</f>
        <v>2</v>
      </c>
      <c r="E155" s="4">
        <f>OFFSET(A$6,$C155,0)</f>
        <v>1.8</v>
      </c>
      <c r="F155" s="4">
        <f>OFFSET(B$6,$C155,0)</f>
        <v>0.8</v>
      </c>
      <c r="G155" s="4">
        <f>OFFSET(C$6,$C155,0)</f>
        <v>0.5</v>
      </c>
      <c r="H155" s="4">
        <f>OFFSET(D$6,$C155,0)</f>
        <v>0.5</v>
      </c>
      <c r="J155" s="4">
        <f>OFFSET(F$6,$C155,0)</f>
        <v>0.8</v>
      </c>
      <c r="K155" s="4">
        <f>OFFSET(G$6,$C155,0)</f>
        <v>0.8</v>
      </c>
      <c r="L155" s="4">
        <f>OFFSET(H$6,$C155,0)</f>
        <v>0.3</v>
      </c>
      <c r="M155" s="4">
        <f>OFFSET(I$6,$C155,0)</f>
        <v>1</v>
      </c>
      <c r="O155" s="4">
        <f>(1-$B155)^3*$E155+3*(1-$B155)^2*$B155*$F155+3*(1-$B155)*$B155^2*$G155+$B155^3*$H155</f>
        <v>1.1158592000000003</v>
      </c>
      <c r="P155" s="4">
        <f>(1-$B155)^3*$J155+3*(1-$B155)^2*$B155*$K155+3*(1-$B155)*$B155^2*$L155+$B155^3*$M155</f>
        <v>0.7197184000000002</v>
      </c>
      <c r="R155" s="4">
        <f>3*(1-$B155)^2*($F155-$E155)+6*(1-$B155)*$B155*($G155-$F155)+3*$B155^2*($H155-$G155)</f>
        <v>-1.918080000000001</v>
      </c>
      <c r="S155" s="4">
        <f>3*(1-$B155)^2*($K155-$J155)+6*(1-$B155)*$B155*($L155-$K155)+3*$B155^2*($M155-$L155)</f>
        <v>-0.44016</v>
      </c>
      <c r="T155" s="2">
        <f>SQRT(R155*R155+S155*S155)</f>
        <v>1.9679359013951658</v>
      </c>
      <c r="V155" s="2" t="e">
        <f>W154</f>
        <v>#REF!</v>
      </c>
      <c r="W155" s="2" t="e">
        <f>V155+(T155+#REF!)/2</f>
        <v>#REF!</v>
      </c>
    </row>
    <row r="156" spans="1:23" ht="13.5">
      <c r="A156" s="4">
        <f>A155+1</f>
        <v>115</v>
      </c>
      <c r="B156" s="4">
        <f>A156/$C$38-C156</f>
        <v>0.2999999999999998</v>
      </c>
      <c r="C156" s="4">
        <f>IF(B155=1,C155+1,C155)</f>
        <v>2</v>
      </c>
      <c r="E156" s="4">
        <f>OFFSET(A$6,$C156,0)</f>
        <v>1.8</v>
      </c>
      <c r="F156" s="4">
        <f>OFFSET(B$6,$C156,0)</f>
        <v>0.8</v>
      </c>
      <c r="G156" s="4">
        <f>OFFSET(C$6,$C156,0)</f>
        <v>0.5</v>
      </c>
      <c r="H156" s="4">
        <f>OFFSET(D$6,$C156,0)</f>
        <v>0.5</v>
      </c>
      <c r="J156" s="4">
        <f>OFFSET(F$6,$C156,0)</f>
        <v>0.8</v>
      </c>
      <c r="K156" s="4">
        <f>OFFSET(G$6,$C156,0)</f>
        <v>0.8</v>
      </c>
      <c r="L156" s="4">
        <f>OFFSET(H$6,$C156,0)</f>
        <v>0.3</v>
      </c>
      <c r="M156" s="4">
        <f>OFFSET(I$6,$C156,0)</f>
        <v>1</v>
      </c>
      <c r="O156" s="4">
        <f>(1-$B156)^3*$E156+3*(1-$B156)^2*$B156*$F156+3*(1-$B156)*$B156^2*$G156+$B156^3*$H156</f>
        <v>1.0782000000000005</v>
      </c>
      <c r="P156" s="4">
        <f>(1-$B156)^3*$J156+3*(1-$B156)^2*$B156*$K156+3*(1-$B156)*$B156^2*$L156+$B156^3*$M156</f>
        <v>0.7109000000000001</v>
      </c>
      <c r="R156" s="4">
        <f>3*(1-$B156)^2*($F156-$E156)+6*(1-$B156)*$B156*($G156-$F156)+3*$B156^2*($H156-$G156)</f>
        <v>-1.8480000000000008</v>
      </c>
      <c r="S156" s="4">
        <f>3*(1-$B156)^2*($K156-$J156)+6*(1-$B156)*$B156*($L156-$K156)+3*$B156^2*($M156-$L156)</f>
        <v>-0.441</v>
      </c>
      <c r="T156" s="2">
        <f>SQRT(R156*R156+S156*S156)</f>
        <v>1.8998907863348364</v>
      </c>
      <c r="V156" s="2" t="e">
        <f>W155</f>
        <v>#REF!</v>
      </c>
      <c r="W156" s="2" t="e">
        <f>V156+(T156+#REF!)/2</f>
        <v>#REF!</v>
      </c>
    </row>
    <row r="157" spans="1:23" ht="13.5">
      <c r="A157" s="4">
        <f>A156+1</f>
        <v>116</v>
      </c>
      <c r="B157" s="4">
        <f>A157/$C$38-C157</f>
        <v>0.31999999999999984</v>
      </c>
      <c r="C157" s="4">
        <f>IF(B156=1,C156+1,C156)</f>
        <v>2</v>
      </c>
      <c r="E157" s="4">
        <f>OFFSET(A$6,$C157,0)</f>
        <v>1.8</v>
      </c>
      <c r="F157" s="4">
        <f>OFFSET(B$6,$C157,0)</f>
        <v>0.8</v>
      </c>
      <c r="G157" s="4">
        <f>OFFSET(C$6,$C157,0)</f>
        <v>0.5</v>
      </c>
      <c r="H157" s="4">
        <f>OFFSET(D$6,$C157,0)</f>
        <v>0.5</v>
      </c>
      <c r="J157" s="4">
        <f>OFFSET(F$6,$C157,0)</f>
        <v>0.8</v>
      </c>
      <c r="K157" s="4">
        <f>OFFSET(G$6,$C157,0)</f>
        <v>0.8</v>
      </c>
      <c r="L157" s="4">
        <f>OFFSET(H$6,$C157,0)</f>
        <v>0.3</v>
      </c>
      <c r="M157" s="4">
        <f>OFFSET(I$6,$C157,0)</f>
        <v>1</v>
      </c>
      <c r="O157" s="4">
        <f>(1-$B157)^3*$E157+3*(1-$B157)^2*$B157*$F157+3*(1-$B157)*$B157^2*$G157+$B157^3*$H157</f>
        <v>1.0419328000000003</v>
      </c>
      <c r="P157" s="4">
        <f>(1-$B157)^3*$J157+3*(1-$B157)^2*$B157*$K157+3*(1-$B157)*$B157^2*$L157+$B157^3*$M157</f>
        <v>0.7021056000000001</v>
      </c>
      <c r="R157" s="4">
        <f>3*(1-$B157)^2*($F157-$E157)+6*(1-$B157)*$B157*($G157-$F157)+3*$B157^2*($H157-$G157)</f>
        <v>-1.7788800000000007</v>
      </c>
      <c r="S157" s="4">
        <f>3*(1-$B157)^2*($K157-$J157)+6*(1-$B157)*$B157*($L157-$K157)+3*$B157^2*($M157-$L157)</f>
        <v>-0.43776000000000004</v>
      </c>
      <c r="T157" s="2">
        <f>SQRT(R157*R157+S157*S157)</f>
        <v>1.8319519295003357</v>
      </c>
      <c r="V157" s="2" t="e">
        <f>W156</f>
        <v>#REF!</v>
      </c>
      <c r="W157" s="2" t="e">
        <f>V157+(T157+#REF!)/2</f>
        <v>#REF!</v>
      </c>
    </row>
    <row r="158" spans="1:23" ht="13.5">
      <c r="A158" s="4">
        <f>A157+1</f>
        <v>117</v>
      </c>
      <c r="B158" s="4">
        <f>A158/$C$38-C158</f>
        <v>0.33999999999999986</v>
      </c>
      <c r="C158" s="4">
        <f>IF(B157=1,C157+1,C157)</f>
        <v>2</v>
      </c>
      <c r="E158" s="4">
        <f>OFFSET(A$6,$C158,0)</f>
        <v>1.8</v>
      </c>
      <c r="F158" s="4">
        <f>OFFSET(B$6,$C158,0)</f>
        <v>0.8</v>
      </c>
      <c r="G158" s="4">
        <f>OFFSET(C$6,$C158,0)</f>
        <v>0.5</v>
      </c>
      <c r="H158" s="4">
        <f>OFFSET(D$6,$C158,0)</f>
        <v>0.5</v>
      </c>
      <c r="J158" s="4">
        <f>OFFSET(F$6,$C158,0)</f>
        <v>0.8</v>
      </c>
      <c r="K158" s="4">
        <f>OFFSET(G$6,$C158,0)</f>
        <v>0.8</v>
      </c>
      <c r="L158" s="4">
        <f>OFFSET(H$6,$C158,0)</f>
        <v>0.3</v>
      </c>
      <c r="M158" s="4">
        <f>OFFSET(I$6,$C158,0)</f>
        <v>1</v>
      </c>
      <c r="O158" s="4">
        <f>(1-$B158)^3*$E158+3*(1-$B158)^2*$B158*$F158+3*(1-$B158)*$B158^2*$G158+$B158^3*$H158</f>
        <v>1.0070384000000003</v>
      </c>
      <c r="P158" s="4">
        <f>(1-$B158)^3*$J158+3*(1-$B158)^2*$B158*$K158+3*(1-$B158)*$B158^2*$L158+$B158^3*$M158</f>
        <v>0.6934168</v>
      </c>
      <c r="R158" s="4">
        <f>3*(1-$B158)^2*($F158-$E158)+6*(1-$B158)*$B158*($G158-$F158)+3*$B158^2*($H158-$G158)</f>
        <v>-1.7107200000000007</v>
      </c>
      <c r="S158" s="4">
        <f>3*(1-$B158)^2*($K158-$J158)+6*(1-$B158)*$B158*($L158-$K158)+3*$B158^2*($M158-$L158)</f>
        <v>-0.43044000000000016</v>
      </c>
      <c r="T158" s="2">
        <f>SQRT(R158*R158+S158*S158)</f>
        <v>1.7640412444157882</v>
      </c>
      <c r="V158" s="2" t="e">
        <f>W157</f>
        <v>#REF!</v>
      </c>
      <c r="W158" s="2" t="e">
        <f>V158+(T158+#REF!)/2</f>
        <v>#REF!</v>
      </c>
    </row>
    <row r="159" spans="1:23" ht="13.5">
      <c r="A159" s="4">
        <f>A158+1</f>
        <v>118</v>
      </c>
      <c r="B159" s="4">
        <f>A159/$C$38-C159</f>
        <v>0.3599999999999999</v>
      </c>
      <c r="C159" s="4">
        <f>IF(B158=1,C158+1,C158)</f>
        <v>2</v>
      </c>
      <c r="E159" s="4">
        <f>OFFSET(A$6,$C159,0)</f>
        <v>1.8</v>
      </c>
      <c r="F159" s="4">
        <f>OFFSET(B$6,$C159,0)</f>
        <v>0.8</v>
      </c>
      <c r="G159" s="4">
        <f>OFFSET(C$6,$C159,0)</f>
        <v>0.5</v>
      </c>
      <c r="H159" s="4">
        <f>OFFSET(D$6,$C159,0)</f>
        <v>0.5</v>
      </c>
      <c r="J159" s="4">
        <f>OFFSET(F$6,$C159,0)</f>
        <v>0.8</v>
      </c>
      <c r="K159" s="4">
        <f>OFFSET(G$6,$C159,0)</f>
        <v>0.8</v>
      </c>
      <c r="L159" s="4">
        <f>OFFSET(H$6,$C159,0)</f>
        <v>0.3</v>
      </c>
      <c r="M159" s="4">
        <f>OFFSET(I$6,$C159,0)</f>
        <v>1</v>
      </c>
      <c r="O159" s="4">
        <f>(1-$B159)^3*$E159+3*(1-$B159)^2*$B159*$F159+3*(1-$B159)*$B159^2*$G159+$B159^3*$H159</f>
        <v>0.9734976000000003</v>
      </c>
      <c r="P159" s="4">
        <f>(1-$B159)^3*$J159+3*(1-$B159)^2*$B159*$K159+3*(1-$B159)*$B159^2*$L159+$B159^3*$M159</f>
        <v>0.6849152000000001</v>
      </c>
      <c r="R159" s="4">
        <f>3*(1-$B159)^2*($F159-$E159)+6*(1-$B159)*$B159*($G159-$F159)+3*$B159^2*($H159-$G159)</f>
        <v>-1.6435200000000005</v>
      </c>
      <c r="S159" s="4">
        <f>3*(1-$B159)^2*($K159-$J159)+6*(1-$B159)*$B159*($L159-$K159)+3*$B159^2*($M159-$L159)</f>
        <v>-0.41904000000000013</v>
      </c>
      <c r="T159" s="2">
        <f>SQRT(R159*R159+S159*S159)</f>
        <v>1.6960992046457666</v>
      </c>
      <c r="V159" s="2" t="e">
        <f>W158</f>
        <v>#REF!</v>
      </c>
      <c r="W159" s="2" t="e">
        <f>V159+(T159+#REF!)/2</f>
        <v>#REF!</v>
      </c>
    </row>
    <row r="160" spans="1:23" ht="13.5">
      <c r="A160" s="4">
        <f>A159+1</f>
        <v>119</v>
      </c>
      <c r="B160" s="4">
        <f>A160/$C$38-C160</f>
        <v>0.3799999999999999</v>
      </c>
      <c r="C160" s="4">
        <f>IF(B159=1,C159+1,C159)</f>
        <v>2</v>
      </c>
      <c r="E160" s="4">
        <f>OFFSET(A$6,$C160,0)</f>
        <v>1.8</v>
      </c>
      <c r="F160" s="4">
        <f>OFFSET(B$6,$C160,0)</f>
        <v>0.8</v>
      </c>
      <c r="G160" s="4">
        <f>OFFSET(C$6,$C160,0)</f>
        <v>0.5</v>
      </c>
      <c r="H160" s="4">
        <f>OFFSET(D$6,$C160,0)</f>
        <v>0.5</v>
      </c>
      <c r="J160" s="4">
        <f>OFFSET(F$6,$C160,0)</f>
        <v>0.8</v>
      </c>
      <c r="K160" s="4">
        <f>OFFSET(G$6,$C160,0)</f>
        <v>0.8</v>
      </c>
      <c r="L160" s="4">
        <f>OFFSET(H$6,$C160,0)</f>
        <v>0.3</v>
      </c>
      <c r="M160" s="4">
        <f>OFFSET(I$6,$C160,0)</f>
        <v>1</v>
      </c>
      <c r="O160" s="4">
        <f>(1-$B160)^3*$E160+3*(1-$B160)^2*$B160*$F160+3*(1-$B160)*$B160^2*$G160+$B160^3*$H160</f>
        <v>0.9412912000000003</v>
      </c>
      <c r="P160" s="4">
        <f>(1-$B160)^3*$J160+3*(1-$B160)^2*$B160*$K160+3*(1-$B160)*$B160^2*$L160+$B160^3*$M160</f>
        <v>0.6766824000000001</v>
      </c>
      <c r="R160" s="4">
        <f>3*(1-$B160)^2*($F160-$E160)+6*(1-$B160)*$B160*($G160-$F160)+3*$B160^2*($H160-$G160)</f>
        <v>-1.5772800000000005</v>
      </c>
      <c r="S160" s="4">
        <f>3*(1-$B160)^2*($K160-$J160)+6*(1-$B160)*$B160*($L160-$K160)+3*$B160^2*($M160-$L160)</f>
        <v>-0.4035600000000001</v>
      </c>
      <c r="T160" s="2">
        <f>SQRT(R160*R160+S160*S160)</f>
        <v>1.6280887174844008</v>
      </c>
      <c r="V160" s="2" t="e">
        <f>W159</f>
        <v>#REF!</v>
      </c>
      <c r="W160" s="2" t="e">
        <f>V160+(T160+#REF!)/2</f>
        <v>#REF!</v>
      </c>
    </row>
    <row r="161" spans="1:23" ht="13.5">
      <c r="A161" s="4">
        <f>A160+1</f>
        <v>120</v>
      </c>
      <c r="B161" s="4">
        <f>A161/$C$38-C161</f>
        <v>0.3999999999999999</v>
      </c>
      <c r="C161" s="4">
        <f>IF(B160=1,C160+1,C160)</f>
        <v>2</v>
      </c>
      <c r="E161" s="4">
        <f>OFFSET(A$6,$C161,0)</f>
        <v>1.8</v>
      </c>
      <c r="F161" s="4">
        <f>OFFSET(B$6,$C161,0)</f>
        <v>0.8</v>
      </c>
      <c r="G161" s="4">
        <f>OFFSET(C$6,$C161,0)</f>
        <v>0.5</v>
      </c>
      <c r="H161" s="4">
        <f>OFFSET(D$6,$C161,0)</f>
        <v>0.5</v>
      </c>
      <c r="J161" s="4">
        <f>OFFSET(F$6,$C161,0)</f>
        <v>0.8</v>
      </c>
      <c r="K161" s="4">
        <f>OFFSET(G$6,$C161,0)</f>
        <v>0.8</v>
      </c>
      <c r="L161" s="4">
        <f>OFFSET(H$6,$C161,0)</f>
        <v>0.3</v>
      </c>
      <c r="M161" s="4">
        <f>OFFSET(I$6,$C161,0)</f>
        <v>1</v>
      </c>
      <c r="O161" s="4">
        <f>(1-$B161)^3*$E161+3*(1-$B161)^2*$B161*$F161+3*(1-$B161)*$B161^2*$G161+$B161^3*$H161</f>
        <v>0.9104000000000001</v>
      </c>
      <c r="P161" s="4">
        <f>(1-$B161)^3*$J161+3*(1-$B161)^2*$B161*$K161+3*(1-$B161)*$B161^2*$L161+$B161^3*$M161</f>
        <v>0.6688</v>
      </c>
      <c r="R161" s="4">
        <f>3*(1-$B161)^2*($F161-$E161)+6*(1-$B161)*$B161*($G161-$F161)+3*$B161^2*($H161-$G161)</f>
        <v>-1.5120000000000005</v>
      </c>
      <c r="S161" s="4">
        <f>3*(1-$B161)^2*($K161-$J161)+6*(1-$B161)*$B161*($L161-$K161)+3*$B161^2*($M161-$L161)</f>
        <v>-0.3840000000000002</v>
      </c>
      <c r="T161" s="2">
        <f>SQRT(R161*R161+S161*S161)</f>
        <v>1.5600000000000005</v>
      </c>
      <c r="V161" s="2" t="e">
        <f>W160</f>
        <v>#REF!</v>
      </c>
      <c r="W161" s="2" t="e">
        <f>V161+(T161+#REF!)/2</f>
        <v>#REF!</v>
      </c>
    </row>
    <row r="162" spans="1:23" ht="13.5">
      <c r="A162" s="4">
        <f>A161+1</f>
        <v>121</v>
      </c>
      <c r="B162" s="4">
        <f>A162/$C$38-C162</f>
        <v>0.41999999999999993</v>
      </c>
      <c r="C162" s="4">
        <f>IF(B161=1,C161+1,C161)</f>
        <v>2</v>
      </c>
      <c r="E162" s="4">
        <f>OFFSET(A$6,$C162,0)</f>
        <v>1.8</v>
      </c>
      <c r="F162" s="4">
        <f>OFFSET(B$6,$C162,0)</f>
        <v>0.8</v>
      </c>
      <c r="G162" s="4">
        <f>OFFSET(C$6,$C162,0)</f>
        <v>0.5</v>
      </c>
      <c r="H162" s="4">
        <f>OFFSET(D$6,$C162,0)</f>
        <v>0.5</v>
      </c>
      <c r="J162" s="4">
        <f>OFFSET(F$6,$C162,0)</f>
        <v>0.8</v>
      </c>
      <c r="K162" s="4">
        <f>OFFSET(G$6,$C162,0)</f>
        <v>0.8</v>
      </c>
      <c r="L162" s="4">
        <f>OFFSET(H$6,$C162,0)</f>
        <v>0.3</v>
      </c>
      <c r="M162" s="4">
        <f>OFFSET(I$6,$C162,0)</f>
        <v>1</v>
      </c>
      <c r="O162" s="4">
        <f>(1-$B162)^3*$E162+3*(1-$B162)^2*$B162*$F162+3*(1-$B162)*$B162^2*$G162+$B162^3*$H162</f>
        <v>0.8808048</v>
      </c>
      <c r="P162" s="4">
        <f>(1-$B162)^3*$J162+3*(1-$B162)^2*$B162*$K162+3*(1-$B162)*$B162^2*$L162+$B162^3*$M162</f>
        <v>0.6613496000000001</v>
      </c>
      <c r="R162" s="4">
        <f>3*(1-$B162)^2*($F162-$E162)+6*(1-$B162)*$B162*($G162-$F162)+3*$B162^2*($H162-$G162)</f>
        <v>-1.4476800000000005</v>
      </c>
      <c r="S162" s="4">
        <f>3*(1-$B162)^2*($K162-$J162)+6*(1-$B162)*$B162*($L162-$K162)+3*$B162^2*($M162-$L162)</f>
        <v>-0.3603600000000001</v>
      </c>
      <c r="T162" s="2">
        <f>SQRT(R162*R162+S162*S162)</f>
        <v>1.491856800098455</v>
      </c>
      <c r="V162" s="2" t="e">
        <f>W161</f>
        <v>#REF!</v>
      </c>
      <c r="W162" s="2" t="e">
        <f>V162+(T162+#REF!)/2</f>
        <v>#REF!</v>
      </c>
    </row>
    <row r="163" spans="1:23" ht="13.5">
      <c r="A163" s="4">
        <f>A162+1</f>
        <v>122</v>
      </c>
      <c r="B163" s="4">
        <f>A163/$C$38-C163</f>
        <v>0.43999999999999995</v>
      </c>
      <c r="C163" s="4">
        <f>IF(B162=1,C162+1,C162)</f>
        <v>2</v>
      </c>
      <c r="E163" s="4">
        <f>OFFSET(A$6,$C163,0)</f>
        <v>1.8</v>
      </c>
      <c r="F163" s="4">
        <f>OFFSET(B$6,$C163,0)</f>
        <v>0.8</v>
      </c>
      <c r="G163" s="4">
        <f>OFFSET(C$6,$C163,0)</f>
        <v>0.5</v>
      </c>
      <c r="H163" s="4">
        <f>OFFSET(D$6,$C163,0)</f>
        <v>0.5</v>
      </c>
      <c r="J163" s="4">
        <f>OFFSET(F$6,$C163,0)</f>
        <v>0.8</v>
      </c>
      <c r="K163" s="4">
        <f>OFFSET(G$6,$C163,0)</f>
        <v>0.8</v>
      </c>
      <c r="L163" s="4">
        <f>OFFSET(H$6,$C163,0)</f>
        <v>0.3</v>
      </c>
      <c r="M163" s="4">
        <f>OFFSET(I$6,$C163,0)</f>
        <v>1</v>
      </c>
      <c r="O163" s="4">
        <f>(1-$B163)^3*$E163+3*(1-$B163)^2*$B163*$F163+3*(1-$B163)*$B163^2*$G163+$B163^3*$H163</f>
        <v>0.8524864</v>
      </c>
      <c r="P163" s="4">
        <f>(1-$B163)^3*$J163+3*(1-$B163)^2*$B163*$K163+3*(1-$B163)*$B163^2*$L163+$B163^3*$M163</f>
        <v>0.6544127999999999</v>
      </c>
      <c r="R163" s="4">
        <f>3*(1-$B163)^2*($F163-$E163)+6*(1-$B163)*$B163*($G163-$F163)+3*$B163^2*($H163-$G163)</f>
        <v>-1.3843200000000002</v>
      </c>
      <c r="S163" s="4">
        <f>3*(1-$B163)^2*($K163-$J163)+6*(1-$B163)*$B163*($L163-$K163)+3*$B163^2*($M163-$L163)</f>
        <v>-0.3326400000000001</v>
      </c>
      <c r="T163" s="2">
        <f>SQRT(R163*R163+S163*S163)</f>
        <v>1.4237244227728907</v>
      </c>
      <c r="V163" s="2" t="e">
        <f>W162</f>
        <v>#REF!</v>
      </c>
      <c r="W163" s="2" t="e">
        <f>V163+(T163+#REF!)/2</f>
        <v>#REF!</v>
      </c>
    </row>
    <row r="164" spans="1:23" ht="13.5">
      <c r="A164" s="4">
        <f>A163+1</f>
        <v>123</v>
      </c>
      <c r="B164" s="4">
        <f>A164/$C$38-C164</f>
        <v>0.45999999999999996</v>
      </c>
      <c r="C164" s="4">
        <f>IF(B163=1,C163+1,C163)</f>
        <v>2</v>
      </c>
      <c r="E164" s="4">
        <f>OFFSET(A$6,$C164,0)</f>
        <v>1.8</v>
      </c>
      <c r="F164" s="4">
        <f>OFFSET(B$6,$C164,0)</f>
        <v>0.8</v>
      </c>
      <c r="G164" s="4">
        <f>OFFSET(C$6,$C164,0)</f>
        <v>0.5</v>
      </c>
      <c r="H164" s="4">
        <f>OFFSET(D$6,$C164,0)</f>
        <v>0.5</v>
      </c>
      <c r="J164" s="4">
        <f>OFFSET(F$6,$C164,0)</f>
        <v>0.8</v>
      </c>
      <c r="K164" s="4">
        <f>OFFSET(G$6,$C164,0)</f>
        <v>0.8</v>
      </c>
      <c r="L164" s="4">
        <f>OFFSET(H$6,$C164,0)</f>
        <v>0.3</v>
      </c>
      <c r="M164" s="4">
        <f>OFFSET(I$6,$C164,0)</f>
        <v>1</v>
      </c>
      <c r="O164" s="4">
        <f>(1-$B164)^3*$E164+3*(1-$B164)^2*$B164*$F164+3*(1-$B164)*$B164^2*$G164+$B164^3*$H164</f>
        <v>0.8254256</v>
      </c>
      <c r="P164" s="4">
        <f>(1-$B164)^3*$J164+3*(1-$B164)^2*$B164*$K164+3*(1-$B164)*$B164^2*$L164+$B164^3*$M164</f>
        <v>0.6480712</v>
      </c>
      <c r="R164" s="4">
        <f>3*(1-$B164)^2*($F164-$E164)+6*(1-$B164)*$B164*($G164-$F164)+3*$B164^2*($H164-$G164)</f>
        <v>-1.32192</v>
      </c>
      <c r="S164" s="4">
        <f>3*(1-$B164)^2*($K164-$J164)+6*(1-$B164)*$B164*($L164-$K164)+3*$B164^2*($M164-$L164)</f>
        <v>-0.30084000000000016</v>
      </c>
      <c r="T164" s="2">
        <f>SQRT(R164*R164+S164*S164)</f>
        <v>1.3557201746673242</v>
      </c>
      <c r="V164" s="2" t="e">
        <f>W163</f>
        <v>#REF!</v>
      </c>
      <c r="W164" s="2" t="e">
        <f>V164+(T164+#REF!)/2</f>
        <v>#REF!</v>
      </c>
    </row>
    <row r="165" spans="1:23" ht="13.5">
      <c r="A165" s="4">
        <f>A164+1</f>
        <v>124</v>
      </c>
      <c r="B165" s="4">
        <f>A165/$C$38-C165</f>
        <v>0.48</v>
      </c>
      <c r="C165" s="4">
        <f>IF(B164=1,C164+1,C164)</f>
        <v>2</v>
      </c>
      <c r="E165" s="4">
        <f>OFFSET(A$6,$C165,0)</f>
        <v>1.8</v>
      </c>
      <c r="F165" s="4">
        <f>OFFSET(B$6,$C165,0)</f>
        <v>0.8</v>
      </c>
      <c r="G165" s="4">
        <f>OFFSET(C$6,$C165,0)</f>
        <v>0.5</v>
      </c>
      <c r="H165" s="4">
        <f>OFFSET(D$6,$C165,0)</f>
        <v>0.5</v>
      </c>
      <c r="J165" s="4">
        <f>OFFSET(F$6,$C165,0)</f>
        <v>0.8</v>
      </c>
      <c r="K165" s="4">
        <f>OFFSET(G$6,$C165,0)</f>
        <v>0.8</v>
      </c>
      <c r="L165" s="4">
        <f>OFFSET(H$6,$C165,0)</f>
        <v>0.3</v>
      </c>
      <c r="M165" s="4">
        <f>OFFSET(I$6,$C165,0)</f>
        <v>1</v>
      </c>
      <c r="O165" s="4">
        <f>(1-$B165)^3*$E165+3*(1-$B165)^2*$B165*$F165+3*(1-$B165)*$B165^2*$G165+$B165^3*$H165</f>
        <v>0.7996032000000001</v>
      </c>
      <c r="P165" s="4">
        <f>(1-$B165)^3*$J165+3*(1-$B165)^2*$B165*$K165+3*(1-$B165)*$B165^2*$L165+$B165^3*$M165</f>
        <v>0.6424064000000002</v>
      </c>
      <c r="R165" s="4">
        <f>3*(1-$B165)^2*($F165-$E165)+6*(1-$B165)*$B165*($G165-$F165)+3*$B165^2*($H165-$G165)</f>
        <v>-1.2604800000000003</v>
      </c>
      <c r="S165" s="4">
        <f>3*(1-$B165)^2*($K165-$J165)+6*(1-$B165)*$B165*($L165-$K165)+3*$B165^2*($M165-$L165)</f>
        <v>-0.26496000000000003</v>
      </c>
      <c r="T165" s="2">
        <f>SQRT(R165*R165+S165*S165)</f>
        <v>1.2880270307722586</v>
      </c>
      <c r="V165" s="2" t="e">
        <f>W164</f>
        <v>#REF!</v>
      </c>
      <c r="W165" s="2" t="e">
        <f>V165+(T165+#REF!)/2</f>
        <v>#REF!</v>
      </c>
    </row>
    <row r="166" spans="1:23" ht="13.5">
      <c r="A166" s="4">
        <f>A165+1</f>
        <v>125</v>
      </c>
      <c r="B166" s="4">
        <f>A166/$C$38-C166</f>
        <v>0.5</v>
      </c>
      <c r="C166" s="4">
        <f>IF(B165=1,C165+1,C165)</f>
        <v>2</v>
      </c>
      <c r="E166" s="4">
        <f>OFFSET(A$6,$C166,0)</f>
        <v>1.8</v>
      </c>
      <c r="F166" s="4">
        <f>OFFSET(B$6,$C166,0)</f>
        <v>0.8</v>
      </c>
      <c r="G166" s="4">
        <f>OFFSET(C$6,$C166,0)</f>
        <v>0.5</v>
      </c>
      <c r="H166" s="4">
        <f>OFFSET(D$6,$C166,0)</f>
        <v>0.5</v>
      </c>
      <c r="J166" s="4">
        <f>OFFSET(F$6,$C166,0)</f>
        <v>0.8</v>
      </c>
      <c r="K166" s="4">
        <f>OFFSET(G$6,$C166,0)</f>
        <v>0.8</v>
      </c>
      <c r="L166" s="4">
        <f>OFFSET(H$6,$C166,0)</f>
        <v>0.3</v>
      </c>
      <c r="M166" s="4">
        <f>OFFSET(I$6,$C166,0)</f>
        <v>1</v>
      </c>
      <c r="O166" s="4">
        <f>(1-$B166)^3*$E166+3*(1-$B166)^2*$B166*$F166+3*(1-$B166)*$B166^2*$G166+$B166^3*$H166</f>
        <v>0.775</v>
      </c>
      <c r="P166" s="4">
        <f>(1-$B166)^3*$J166+3*(1-$B166)^2*$B166*$K166+3*(1-$B166)*$B166^2*$L166+$B166^3*$M166</f>
        <v>0.6375</v>
      </c>
      <c r="R166" s="4">
        <f>3*(1-$B166)^2*($F166-$E166)+6*(1-$B166)*$B166*($G166-$F166)+3*$B166^2*($H166-$G166)</f>
        <v>-1.2000000000000002</v>
      </c>
      <c r="S166" s="4">
        <f>3*(1-$B166)^2*($K166-$J166)+6*(1-$B166)*$B166*($L166-$K166)+3*$B166^2*($M166-$L166)</f>
        <v>-0.2250000000000001</v>
      </c>
      <c r="T166" s="2">
        <f>SQRT(R166*R166+S166*S166)</f>
        <v>1.220911544707478</v>
      </c>
      <c r="V166" s="2" t="e">
        <f>W165</f>
        <v>#REF!</v>
      </c>
      <c r="W166" s="2" t="e">
        <f>V166+(T166+#REF!)/2</f>
        <v>#REF!</v>
      </c>
    </row>
    <row r="167" spans="1:23" ht="13.5">
      <c r="A167" s="4">
        <f>A166+1</f>
        <v>126</v>
      </c>
      <c r="B167" s="4">
        <f>A167/$C$38-C167</f>
        <v>0.52</v>
      </c>
      <c r="C167" s="4">
        <f>IF(B166=1,C166+1,C166)</f>
        <v>2</v>
      </c>
      <c r="E167" s="4">
        <f>OFFSET(A$6,$C167,0)</f>
        <v>1.8</v>
      </c>
      <c r="F167" s="4">
        <f>OFFSET(B$6,$C167,0)</f>
        <v>0.8</v>
      </c>
      <c r="G167" s="4">
        <f>OFFSET(C$6,$C167,0)</f>
        <v>0.5</v>
      </c>
      <c r="H167" s="4">
        <f>OFFSET(D$6,$C167,0)</f>
        <v>0.5</v>
      </c>
      <c r="J167" s="4">
        <f>OFFSET(F$6,$C167,0)</f>
        <v>0.8</v>
      </c>
      <c r="K167" s="4">
        <f>OFFSET(G$6,$C167,0)</f>
        <v>0.8</v>
      </c>
      <c r="L167" s="4">
        <f>OFFSET(H$6,$C167,0)</f>
        <v>0.3</v>
      </c>
      <c r="M167" s="4">
        <f>OFFSET(I$6,$C167,0)</f>
        <v>1</v>
      </c>
      <c r="O167" s="4">
        <f>(1-$B167)^3*$E167+3*(1-$B167)^2*$B167*$F167+3*(1-$B167)*$B167^2*$G167+$B167^3*$H167</f>
        <v>0.7515968000000001</v>
      </c>
      <c r="P167" s="4">
        <f>(1-$B167)^3*$J167+3*(1-$B167)^2*$B167*$K167+3*(1-$B167)*$B167^2*$L167+$B167^3*$M167</f>
        <v>0.6334336</v>
      </c>
      <c r="R167" s="4">
        <f>3*(1-$B167)^2*($F167-$E167)+6*(1-$B167)*$B167*($G167-$F167)+3*$B167^2*($H167-$G167)</f>
        <v>-1.1404800000000002</v>
      </c>
      <c r="S167" s="4">
        <f>3*(1-$B167)^2*($K167-$J167)+6*(1-$B167)*$B167*($L167-$K167)+3*$B167^2*($M167-$L167)</f>
        <v>-0.18096</v>
      </c>
      <c r="T167" s="2">
        <f>SQRT(R167*R167+S167*S167)</f>
        <v>1.1547472242876362</v>
      </c>
      <c r="V167" s="2" t="e">
        <f>W166</f>
        <v>#REF!</v>
      </c>
      <c r="W167" s="2" t="e">
        <f>V167+(T167+#REF!)/2</f>
        <v>#REF!</v>
      </c>
    </row>
    <row r="168" spans="1:23" ht="13.5">
      <c r="A168" s="4">
        <f>A167+1</f>
        <v>127</v>
      </c>
      <c r="B168" s="4">
        <f>A168/$C$38-C168</f>
        <v>0.54</v>
      </c>
      <c r="C168" s="4">
        <f>IF(B167=1,C167+1,C167)</f>
        <v>2</v>
      </c>
      <c r="E168" s="4">
        <f>OFFSET(A$6,$C168,0)</f>
        <v>1.8</v>
      </c>
      <c r="F168" s="4">
        <f>OFFSET(B$6,$C168,0)</f>
        <v>0.8</v>
      </c>
      <c r="G168" s="4">
        <f>OFFSET(C$6,$C168,0)</f>
        <v>0.5</v>
      </c>
      <c r="H168" s="4">
        <f>OFFSET(D$6,$C168,0)</f>
        <v>0.5</v>
      </c>
      <c r="J168" s="4">
        <f>OFFSET(F$6,$C168,0)</f>
        <v>0.8</v>
      </c>
      <c r="K168" s="4">
        <f>OFFSET(G$6,$C168,0)</f>
        <v>0.8</v>
      </c>
      <c r="L168" s="4">
        <f>OFFSET(H$6,$C168,0)</f>
        <v>0.3</v>
      </c>
      <c r="M168" s="4">
        <f>OFFSET(I$6,$C168,0)</f>
        <v>1</v>
      </c>
      <c r="O168" s="4">
        <f>(1-$B168)^3*$E168+3*(1-$B168)^2*$B168*$F168+3*(1-$B168)*$B168^2*$G168+$B168^3*$H168</f>
        <v>0.7293744</v>
      </c>
      <c r="P168" s="4">
        <f>(1-$B168)^3*$J168+3*(1-$B168)^2*$B168*$K168+3*(1-$B168)*$B168^2*$L168+$B168^3*$M168</f>
        <v>0.6302888</v>
      </c>
      <c r="R168" s="4">
        <f>3*(1-$B168)^2*($F168-$E168)+6*(1-$B168)*$B168*($G168-$F168)+3*$B168^2*($H168-$G168)</f>
        <v>-1.0819199999999998</v>
      </c>
      <c r="S168" s="4">
        <f>3*(1-$B168)^2*($K168-$J168)+6*(1-$B168)*$B168*($L168-$K168)+3*$B168^2*($M168-$L168)</f>
        <v>-0.13283999999999996</v>
      </c>
      <c r="T168" s="2">
        <f>SQRT(R168*R168+S168*S168)</f>
        <v>1.0900446559659835</v>
      </c>
      <c r="V168" s="2" t="e">
        <f>W167</f>
        <v>#REF!</v>
      </c>
      <c r="W168" s="2" t="e">
        <f>V168+(T168+#REF!)/2</f>
        <v>#REF!</v>
      </c>
    </row>
    <row r="169" spans="1:23" ht="13.5">
      <c r="A169" s="4">
        <f>A168+1</f>
        <v>128</v>
      </c>
      <c r="B169" s="4">
        <f>A169/$C$38-C169</f>
        <v>0.56</v>
      </c>
      <c r="C169" s="4">
        <f>IF(B168=1,C168+1,C168)</f>
        <v>2</v>
      </c>
      <c r="E169" s="4">
        <f>OFFSET(A$6,$C169,0)</f>
        <v>1.8</v>
      </c>
      <c r="F169" s="4">
        <f>OFFSET(B$6,$C169,0)</f>
        <v>0.8</v>
      </c>
      <c r="G169" s="4">
        <f>OFFSET(C$6,$C169,0)</f>
        <v>0.5</v>
      </c>
      <c r="H169" s="4">
        <f>OFFSET(D$6,$C169,0)</f>
        <v>0.5</v>
      </c>
      <c r="J169" s="4">
        <f>OFFSET(F$6,$C169,0)</f>
        <v>0.8</v>
      </c>
      <c r="K169" s="4">
        <f>OFFSET(G$6,$C169,0)</f>
        <v>0.8</v>
      </c>
      <c r="L169" s="4">
        <f>OFFSET(H$6,$C169,0)</f>
        <v>0.3</v>
      </c>
      <c r="M169" s="4">
        <f>OFFSET(I$6,$C169,0)</f>
        <v>1</v>
      </c>
      <c r="O169" s="4">
        <f>(1-$B169)^3*$E169+3*(1-$B169)^2*$B169*$F169+3*(1-$B169)*$B169^2*$G169+$B169^3*$H169</f>
        <v>0.7083136</v>
      </c>
      <c r="P169" s="4">
        <f>(1-$B169)^3*$J169+3*(1-$B169)^2*$B169*$K169+3*(1-$B169)*$B169^2*$L169+$B169^3*$M169</f>
        <v>0.6281472</v>
      </c>
      <c r="R169" s="4">
        <f>3*(1-$B169)^2*($F169-$E169)+6*(1-$B169)*$B169*($G169-$F169)+3*$B169^2*($H169-$G169)</f>
        <v>-1.02432</v>
      </c>
      <c r="S169" s="4">
        <f>3*(1-$B169)^2*($K169-$J169)+6*(1-$B169)*$B169*($L169-$K169)+3*$B169^2*($M169-$L169)</f>
        <v>-0.08063999999999993</v>
      </c>
      <c r="T169" s="2">
        <f>SQRT(R169*R169+S169*S169)</f>
        <v>1.0274893050538287</v>
      </c>
      <c r="V169" s="2" t="e">
        <f>W168</f>
        <v>#REF!</v>
      </c>
      <c r="W169" s="2" t="e">
        <f>V169+(T169+#REF!)/2</f>
        <v>#REF!</v>
      </c>
    </row>
    <row r="170" spans="1:23" ht="13.5">
      <c r="A170" s="4">
        <f>A169+1</f>
        <v>129</v>
      </c>
      <c r="B170" s="4">
        <f>A170/$C$38-C170</f>
        <v>0.5800000000000001</v>
      </c>
      <c r="C170" s="4">
        <f>IF(B169=1,C169+1,C169)</f>
        <v>2</v>
      </c>
      <c r="E170" s="4">
        <f>OFFSET(A$6,$C170,0)</f>
        <v>1.8</v>
      </c>
      <c r="F170" s="4">
        <f>OFFSET(B$6,$C170,0)</f>
        <v>0.8</v>
      </c>
      <c r="G170" s="4">
        <f>OFFSET(C$6,$C170,0)</f>
        <v>0.5</v>
      </c>
      <c r="H170" s="4">
        <f>OFFSET(D$6,$C170,0)</f>
        <v>0.5</v>
      </c>
      <c r="J170" s="4">
        <f>OFFSET(F$6,$C170,0)</f>
        <v>0.8</v>
      </c>
      <c r="K170" s="4">
        <f>OFFSET(G$6,$C170,0)</f>
        <v>0.8</v>
      </c>
      <c r="L170" s="4">
        <f>OFFSET(H$6,$C170,0)</f>
        <v>0.3</v>
      </c>
      <c r="M170" s="4">
        <f>OFFSET(I$6,$C170,0)</f>
        <v>1</v>
      </c>
      <c r="O170" s="4">
        <f>(1-$B170)^3*$E170+3*(1-$B170)^2*$B170*$F170+3*(1-$B170)*$B170^2*$G170+$B170^3*$H170</f>
        <v>0.6883952</v>
      </c>
      <c r="P170" s="4">
        <f>(1-$B170)^3*$J170+3*(1-$B170)^2*$B170*$K170+3*(1-$B170)*$B170^2*$L170+$B170^3*$M170</f>
        <v>0.6270904</v>
      </c>
      <c r="R170" s="4">
        <f>3*(1-$B170)^2*($F170-$E170)+6*(1-$B170)*$B170*($G170-$F170)+3*$B170^2*($H170-$G170)</f>
        <v>-0.96768</v>
      </c>
      <c r="S170" s="4">
        <f>3*(1-$B170)^2*($K170-$J170)+6*(1-$B170)*$B170*($L170-$K170)+3*$B170^2*($M170-$L170)</f>
        <v>-0.024359999999999826</v>
      </c>
      <c r="T170" s="2">
        <f>SQRT(R170*R170+S170*S170)</f>
        <v>0.9679865660224836</v>
      </c>
      <c r="V170" s="2" t="e">
        <f>W169</f>
        <v>#REF!</v>
      </c>
      <c r="W170" s="2" t="e">
        <f>V170+(T170+#REF!)/2</f>
        <v>#REF!</v>
      </c>
    </row>
    <row r="171" spans="1:23" ht="13.5">
      <c r="A171" s="4">
        <f>A170+1</f>
        <v>130</v>
      </c>
      <c r="B171" s="4">
        <f>A171/$C$38-C171</f>
        <v>0.6000000000000001</v>
      </c>
      <c r="C171" s="4">
        <f>IF(B170=1,C170+1,C170)</f>
        <v>2</v>
      </c>
      <c r="E171" s="4">
        <f>OFFSET(A$6,$C171,0)</f>
        <v>1.8</v>
      </c>
      <c r="F171" s="4">
        <f>OFFSET(B$6,$C171,0)</f>
        <v>0.8</v>
      </c>
      <c r="G171" s="4">
        <f>OFFSET(C$6,$C171,0)</f>
        <v>0.5</v>
      </c>
      <c r="H171" s="4">
        <f>OFFSET(D$6,$C171,0)</f>
        <v>0.5</v>
      </c>
      <c r="J171" s="4">
        <f>OFFSET(F$6,$C171,0)</f>
        <v>0.8</v>
      </c>
      <c r="K171" s="4">
        <f>OFFSET(G$6,$C171,0)</f>
        <v>0.8</v>
      </c>
      <c r="L171" s="4">
        <f>OFFSET(H$6,$C171,0)</f>
        <v>0.3</v>
      </c>
      <c r="M171" s="4">
        <f>OFFSET(I$6,$C171,0)</f>
        <v>1</v>
      </c>
      <c r="O171" s="4">
        <f>(1-$B171)^3*$E171+3*(1-$B171)^2*$B171*$F171+3*(1-$B171)*$B171^2*$G171+$B171^3*$H171</f>
        <v>0.6696</v>
      </c>
      <c r="P171" s="4">
        <f>(1-$B171)^3*$J171+3*(1-$B171)^2*$B171*$K171+3*(1-$B171)*$B171^2*$L171+$B171^3*$M171</f>
        <v>0.6272</v>
      </c>
      <c r="R171" s="4">
        <f>3*(1-$B171)^2*($F171-$E171)+6*(1-$B171)*$B171*($G171-$F171)+3*$B171^2*($H171-$G171)</f>
        <v>-0.9119999999999998</v>
      </c>
      <c r="S171" s="4">
        <f>3*(1-$B171)^2*($K171-$J171)+6*(1-$B171)*$B171*($L171-$K171)+3*$B171^2*($M171-$L171)</f>
        <v>0.03600000000000014</v>
      </c>
      <c r="T171" s="2">
        <f>SQRT(R171*R171+S171*S171)</f>
        <v>0.9127102497507079</v>
      </c>
      <c r="V171" s="2" t="e">
        <f>W170</f>
        <v>#REF!</v>
      </c>
      <c r="W171" s="2" t="e">
        <f>V171+(T171+#REF!)/2</f>
        <v>#REF!</v>
      </c>
    </row>
    <row r="172" spans="1:23" ht="13.5">
      <c r="A172" s="4">
        <f>A171+1</f>
        <v>131</v>
      </c>
      <c r="B172" s="4">
        <f>A172/$C$38-C172</f>
        <v>0.6200000000000001</v>
      </c>
      <c r="C172" s="4">
        <f>IF(B171=1,C171+1,C171)</f>
        <v>2</v>
      </c>
      <c r="E172" s="4">
        <f>OFFSET(A$6,$C172,0)</f>
        <v>1.8</v>
      </c>
      <c r="F172" s="4">
        <f>OFFSET(B$6,$C172,0)</f>
        <v>0.8</v>
      </c>
      <c r="G172" s="4">
        <f>OFFSET(C$6,$C172,0)</f>
        <v>0.5</v>
      </c>
      <c r="H172" s="4">
        <f>OFFSET(D$6,$C172,0)</f>
        <v>0.5</v>
      </c>
      <c r="J172" s="4">
        <f>OFFSET(F$6,$C172,0)</f>
        <v>0.8</v>
      </c>
      <c r="K172" s="4">
        <f>OFFSET(G$6,$C172,0)</f>
        <v>0.8</v>
      </c>
      <c r="L172" s="4">
        <f>OFFSET(H$6,$C172,0)</f>
        <v>0.3</v>
      </c>
      <c r="M172" s="4">
        <f>OFFSET(I$6,$C172,0)</f>
        <v>1</v>
      </c>
      <c r="O172" s="4">
        <f>(1-$B172)^3*$E172+3*(1-$B172)^2*$B172*$F172+3*(1-$B172)*$B172^2*$G172+$B172^3*$H172</f>
        <v>0.6519088</v>
      </c>
      <c r="P172" s="4">
        <f>(1-$B172)^3*$J172+3*(1-$B172)^2*$B172*$K172+3*(1-$B172)*$B172^2*$L172+$B172^3*$M172</f>
        <v>0.6285576</v>
      </c>
      <c r="R172" s="4">
        <f>3*(1-$B172)^2*($F172-$E172)+6*(1-$B172)*$B172*($G172-$F172)+3*$B172^2*($H172-$G172)</f>
        <v>-0.8572799999999998</v>
      </c>
      <c r="S172" s="4">
        <f>3*(1-$B172)^2*($K172-$J172)+6*(1-$B172)*$B172*($L172-$K172)+3*$B172^2*($M172-$L172)</f>
        <v>0.10044000000000042</v>
      </c>
      <c r="T172" s="2">
        <f>SQRT(R172*R172+S172*S172)</f>
        <v>0.8631437840823508</v>
      </c>
      <c r="V172" s="2" t="e">
        <f>W171</f>
        <v>#REF!</v>
      </c>
      <c r="W172" s="2" t="e">
        <f>V172+(T172+#REF!)/2</f>
        <v>#REF!</v>
      </c>
    </row>
    <row r="173" spans="1:23" ht="13.5">
      <c r="A173" s="4">
        <f>A172+1</f>
        <v>132</v>
      </c>
      <c r="B173" s="4">
        <f>A173/$C$38-C173</f>
        <v>0.6400000000000001</v>
      </c>
      <c r="C173" s="4">
        <f>IF(B172=1,C172+1,C172)</f>
        <v>2</v>
      </c>
      <c r="E173" s="4">
        <f>OFFSET(A$6,$C173,0)</f>
        <v>1.8</v>
      </c>
      <c r="F173" s="4">
        <f>OFFSET(B$6,$C173,0)</f>
        <v>0.8</v>
      </c>
      <c r="G173" s="4">
        <f>OFFSET(C$6,$C173,0)</f>
        <v>0.5</v>
      </c>
      <c r="H173" s="4">
        <f>OFFSET(D$6,$C173,0)</f>
        <v>0.5</v>
      </c>
      <c r="J173" s="4">
        <f>OFFSET(F$6,$C173,0)</f>
        <v>0.8</v>
      </c>
      <c r="K173" s="4">
        <f>OFFSET(G$6,$C173,0)</f>
        <v>0.8</v>
      </c>
      <c r="L173" s="4">
        <f>OFFSET(H$6,$C173,0)</f>
        <v>0.3</v>
      </c>
      <c r="M173" s="4">
        <f>OFFSET(I$6,$C173,0)</f>
        <v>1</v>
      </c>
      <c r="O173" s="4">
        <f>(1-$B173)^3*$E173+3*(1-$B173)^2*$B173*$F173+3*(1-$B173)*$B173^2*$G173+$B173^3*$H173</f>
        <v>0.6353023999999999</v>
      </c>
      <c r="P173" s="4">
        <f>(1-$B173)^3*$J173+3*(1-$B173)^2*$B173*$K173+3*(1-$B173)*$B173^2*$L173+$B173^3*$M173</f>
        <v>0.6312448</v>
      </c>
      <c r="R173" s="4">
        <f>3*(1-$B173)^2*($F173-$E173)+6*(1-$B173)*$B173*($G173-$F173)+3*$B173^2*($H173-$G173)</f>
        <v>-0.8035199999999998</v>
      </c>
      <c r="S173" s="4">
        <f>3*(1-$B173)^2*($K173-$J173)+6*(1-$B173)*$B173*($L173-$K173)+3*$B173^2*($M173-$L173)</f>
        <v>0.16896000000000044</v>
      </c>
      <c r="T173" s="2">
        <f>SQRT(R173*R173+S173*S173)</f>
        <v>0.8210918779284081</v>
      </c>
      <c r="V173" s="2" t="e">
        <f>W172</f>
        <v>#REF!</v>
      </c>
      <c r="W173" s="2" t="e">
        <f>V173+(T173+#REF!)/2</f>
        <v>#REF!</v>
      </c>
    </row>
    <row r="174" spans="1:23" ht="13.5">
      <c r="A174" s="4">
        <f>A173+1</f>
        <v>133</v>
      </c>
      <c r="B174" s="4">
        <f>A174/$C$38-C174</f>
        <v>0.6600000000000001</v>
      </c>
      <c r="C174" s="4">
        <f>IF(B173=1,C173+1,C173)</f>
        <v>2</v>
      </c>
      <c r="E174" s="4">
        <f>OFFSET(A$6,$C174,0)</f>
        <v>1.8</v>
      </c>
      <c r="F174" s="4">
        <f>OFFSET(B$6,$C174,0)</f>
        <v>0.8</v>
      </c>
      <c r="G174" s="4">
        <f>OFFSET(C$6,$C174,0)</f>
        <v>0.5</v>
      </c>
      <c r="H174" s="4">
        <f>OFFSET(D$6,$C174,0)</f>
        <v>0.5</v>
      </c>
      <c r="J174" s="4">
        <f>OFFSET(F$6,$C174,0)</f>
        <v>0.8</v>
      </c>
      <c r="K174" s="4">
        <f>OFFSET(G$6,$C174,0)</f>
        <v>0.8</v>
      </c>
      <c r="L174" s="4">
        <f>OFFSET(H$6,$C174,0)</f>
        <v>0.3</v>
      </c>
      <c r="M174" s="4">
        <f>OFFSET(I$6,$C174,0)</f>
        <v>1</v>
      </c>
      <c r="O174" s="4">
        <f>(1-$B174)^3*$E174+3*(1-$B174)^2*$B174*$F174+3*(1-$B174)*$B174^2*$G174+$B174^3*$H174</f>
        <v>0.6197615999999999</v>
      </c>
      <c r="P174" s="4">
        <f>(1-$B174)^3*$J174+3*(1-$B174)^2*$B174*$K174+3*(1-$B174)*$B174^2*$L174+$B174^3*$M174</f>
        <v>0.6353432000000001</v>
      </c>
      <c r="R174" s="4">
        <f>3*(1-$B174)^2*($F174-$E174)+6*(1-$B174)*$B174*($G174-$F174)+3*$B174^2*($H174-$G174)</f>
        <v>-0.7507199999999996</v>
      </c>
      <c r="S174" s="4">
        <f>3*(1-$B174)^2*($K174-$J174)+6*(1-$B174)*$B174*($L174-$K174)+3*$B174^2*($M174-$L174)</f>
        <v>0.24156000000000044</v>
      </c>
      <c r="T174" s="2">
        <f>SQRT(R174*R174+S174*S174)</f>
        <v>0.7886264971455116</v>
      </c>
      <c r="V174" s="2" t="e">
        <f>W173</f>
        <v>#REF!</v>
      </c>
      <c r="W174" s="2" t="e">
        <f>V174+(T174+#REF!)/2</f>
        <v>#REF!</v>
      </c>
    </row>
    <row r="175" spans="1:23" ht="13.5">
      <c r="A175" s="4">
        <f>A174+1</f>
        <v>134</v>
      </c>
      <c r="B175" s="4">
        <f>A175/$C$38-C175</f>
        <v>0.6800000000000002</v>
      </c>
      <c r="C175" s="4">
        <f>IF(B174=1,C174+1,C174)</f>
        <v>2</v>
      </c>
      <c r="E175" s="4">
        <f>OFFSET(A$6,$C175,0)</f>
        <v>1.8</v>
      </c>
      <c r="F175" s="4">
        <f>OFFSET(B$6,$C175,0)</f>
        <v>0.8</v>
      </c>
      <c r="G175" s="4">
        <f>OFFSET(C$6,$C175,0)</f>
        <v>0.5</v>
      </c>
      <c r="H175" s="4">
        <f>OFFSET(D$6,$C175,0)</f>
        <v>0.5</v>
      </c>
      <c r="J175" s="4">
        <f>OFFSET(F$6,$C175,0)</f>
        <v>0.8</v>
      </c>
      <c r="K175" s="4">
        <f>OFFSET(G$6,$C175,0)</f>
        <v>0.8</v>
      </c>
      <c r="L175" s="4">
        <f>OFFSET(H$6,$C175,0)</f>
        <v>0.3</v>
      </c>
      <c r="M175" s="4">
        <f>OFFSET(I$6,$C175,0)</f>
        <v>1</v>
      </c>
      <c r="O175" s="4">
        <f>(1-$B175)^3*$E175+3*(1-$B175)^2*$B175*$F175+3*(1-$B175)*$B175^2*$G175+$B175^3*$H175</f>
        <v>0.6052671999999999</v>
      </c>
      <c r="P175" s="4">
        <f>(1-$B175)^3*$J175+3*(1-$B175)^2*$B175*$K175+3*(1-$B175)*$B175^2*$L175+$B175^3*$M175</f>
        <v>0.6409344000000001</v>
      </c>
      <c r="R175" s="4">
        <f>3*(1-$B175)^2*($F175-$E175)+6*(1-$B175)*$B175*($G175-$F175)+3*$B175^2*($H175-$G175)</f>
        <v>-0.6988799999999997</v>
      </c>
      <c r="S175" s="4">
        <f>3*(1-$B175)^2*($K175-$J175)+6*(1-$B175)*$B175*($L175-$K175)+3*$B175^2*($M175-$L175)</f>
        <v>0.3182400000000005</v>
      </c>
      <c r="T175" s="2">
        <f>SQRT(R175*R175+S175*S175)</f>
        <v>0.7679257464104196</v>
      </c>
      <c r="V175" s="2" t="e">
        <f>W174</f>
        <v>#REF!</v>
      </c>
      <c r="W175" s="2" t="e">
        <f>V175+(T175+#REF!)/2</f>
        <v>#REF!</v>
      </c>
    </row>
    <row r="176" spans="1:23" ht="13.5">
      <c r="A176" s="4">
        <f>A175+1</f>
        <v>135</v>
      </c>
      <c r="B176" s="4">
        <f>A176/$C$38-C176</f>
        <v>0.7000000000000002</v>
      </c>
      <c r="C176" s="4">
        <f>IF(B175=1,C175+1,C175)</f>
        <v>2</v>
      </c>
      <c r="E176" s="4">
        <f>OFFSET(A$6,$C176,0)</f>
        <v>1.8</v>
      </c>
      <c r="F176" s="4">
        <f>OFFSET(B$6,$C176,0)</f>
        <v>0.8</v>
      </c>
      <c r="G176" s="4">
        <f>OFFSET(C$6,$C176,0)</f>
        <v>0.5</v>
      </c>
      <c r="H176" s="4">
        <f>OFFSET(D$6,$C176,0)</f>
        <v>0.5</v>
      </c>
      <c r="J176" s="4">
        <f>OFFSET(F$6,$C176,0)</f>
        <v>0.8</v>
      </c>
      <c r="K176" s="4">
        <f>OFFSET(G$6,$C176,0)</f>
        <v>0.8</v>
      </c>
      <c r="L176" s="4">
        <f>OFFSET(H$6,$C176,0)</f>
        <v>0.3</v>
      </c>
      <c r="M176" s="4">
        <f>OFFSET(I$6,$C176,0)</f>
        <v>1</v>
      </c>
      <c r="O176" s="4">
        <f>(1-$B176)^3*$E176+3*(1-$B176)^2*$B176*$F176+3*(1-$B176)*$B176^2*$G176+$B176^3*$H176</f>
        <v>0.5917999999999999</v>
      </c>
      <c r="P176" s="4">
        <f>(1-$B176)^3*$J176+3*(1-$B176)^2*$B176*$K176+3*(1-$B176)*$B176^2*$L176+$B176^3*$M176</f>
        <v>0.6481000000000001</v>
      </c>
      <c r="R176" s="4">
        <f>3*(1-$B176)^2*($F176-$E176)+6*(1-$B176)*$B176*($G176-$F176)+3*$B176^2*($H176-$G176)</f>
        <v>-0.6479999999999997</v>
      </c>
      <c r="S176" s="4">
        <f>3*(1-$B176)^2*($K176-$J176)+6*(1-$B176)*$B176*($L176-$K176)+3*$B176^2*($M176-$L176)</f>
        <v>0.3990000000000008</v>
      </c>
      <c r="T176" s="2">
        <f>SQRT(R176*R176+S176*S176)</f>
        <v>0.760989487443815</v>
      </c>
      <c r="V176" s="2" t="e">
        <f>W175</f>
        <v>#REF!</v>
      </c>
      <c r="W176" s="2" t="e">
        <f>V176+(T176+#REF!)/2</f>
        <v>#REF!</v>
      </c>
    </row>
    <row r="177" spans="1:23" ht="13.5">
      <c r="A177" s="4">
        <f>A176+1</f>
        <v>136</v>
      </c>
      <c r="B177" s="4">
        <f>A177/$C$38-C177</f>
        <v>0.7200000000000002</v>
      </c>
      <c r="C177" s="4">
        <f>IF(B176=1,C176+1,C176)</f>
        <v>2</v>
      </c>
      <c r="E177" s="4">
        <f>OFFSET(A$6,$C177,0)</f>
        <v>1.8</v>
      </c>
      <c r="F177" s="4">
        <f>OFFSET(B$6,$C177,0)</f>
        <v>0.8</v>
      </c>
      <c r="G177" s="4">
        <f>OFFSET(C$6,$C177,0)</f>
        <v>0.5</v>
      </c>
      <c r="H177" s="4">
        <f>OFFSET(D$6,$C177,0)</f>
        <v>0.5</v>
      </c>
      <c r="J177" s="4">
        <f>OFFSET(F$6,$C177,0)</f>
        <v>0.8</v>
      </c>
      <c r="K177" s="4">
        <f>OFFSET(G$6,$C177,0)</f>
        <v>0.8</v>
      </c>
      <c r="L177" s="4">
        <f>OFFSET(H$6,$C177,0)</f>
        <v>0.3</v>
      </c>
      <c r="M177" s="4">
        <f>OFFSET(I$6,$C177,0)</f>
        <v>1</v>
      </c>
      <c r="O177" s="4">
        <f>(1-$B177)^3*$E177+3*(1-$B177)^2*$B177*$F177+3*(1-$B177)*$B177^2*$G177+$B177^3*$H177</f>
        <v>0.5793407999999999</v>
      </c>
      <c r="P177" s="4">
        <f>(1-$B177)^3*$J177+3*(1-$B177)^2*$B177*$K177+3*(1-$B177)*$B177^2*$L177+$B177^3*$M177</f>
        <v>0.6569216</v>
      </c>
      <c r="R177" s="4">
        <f>3*(1-$B177)^2*($F177-$E177)+6*(1-$B177)*$B177*($G177-$F177)+3*$B177^2*($H177-$G177)</f>
        <v>-0.5980799999999996</v>
      </c>
      <c r="S177" s="4">
        <f>3*(1-$B177)^2*($K177-$J177)+6*(1-$B177)*$B177*($L177-$K177)+3*$B177^2*($M177-$L177)</f>
        <v>0.48384000000000094</v>
      </c>
      <c r="T177" s="2">
        <f>SQRT(R177*R177+S177*S177)</f>
        <v>0.7692859234380937</v>
      </c>
      <c r="V177" s="2" t="e">
        <f>W176</f>
        <v>#REF!</v>
      </c>
      <c r="W177" s="2" t="e">
        <f>V177+(T177+#REF!)/2</f>
        <v>#REF!</v>
      </c>
    </row>
    <row r="178" spans="1:23" ht="13.5">
      <c r="A178" s="4">
        <f>A177+1</f>
        <v>137</v>
      </c>
      <c r="B178" s="4">
        <f>A178/$C$38-C178</f>
        <v>0.7400000000000002</v>
      </c>
      <c r="C178" s="4">
        <f>IF(B177=1,C177+1,C177)</f>
        <v>2</v>
      </c>
      <c r="E178" s="4">
        <f>OFFSET(A$6,$C178,0)</f>
        <v>1.8</v>
      </c>
      <c r="F178" s="4">
        <f>OFFSET(B$6,$C178,0)</f>
        <v>0.8</v>
      </c>
      <c r="G178" s="4">
        <f>OFFSET(C$6,$C178,0)</f>
        <v>0.5</v>
      </c>
      <c r="H178" s="4">
        <f>OFFSET(D$6,$C178,0)</f>
        <v>0.5</v>
      </c>
      <c r="J178" s="4">
        <f>OFFSET(F$6,$C178,0)</f>
        <v>0.8</v>
      </c>
      <c r="K178" s="4">
        <f>OFFSET(G$6,$C178,0)</f>
        <v>0.8</v>
      </c>
      <c r="L178" s="4">
        <f>OFFSET(H$6,$C178,0)</f>
        <v>0.3</v>
      </c>
      <c r="M178" s="4">
        <f>OFFSET(I$6,$C178,0)</f>
        <v>1</v>
      </c>
      <c r="O178" s="4">
        <f>(1-$B178)^3*$E178+3*(1-$B178)^2*$B178*$F178+3*(1-$B178)*$B178^2*$G178+$B178^3*$H178</f>
        <v>0.5678703999999999</v>
      </c>
      <c r="P178" s="4">
        <f>(1-$B178)^3*$J178+3*(1-$B178)^2*$B178*$K178+3*(1-$B178)*$B178^2*$L178+$B178^3*$M178</f>
        <v>0.6674808000000001</v>
      </c>
      <c r="R178" s="4">
        <f>3*(1-$B178)^2*($F178-$E178)+6*(1-$B178)*$B178*($G178-$F178)+3*$B178^2*($H178-$G178)</f>
        <v>-0.5491199999999996</v>
      </c>
      <c r="S178" s="4">
        <f>3*(1-$B178)^2*($K178-$J178)+6*(1-$B178)*$B178*($L178-$K178)+3*$B178^2*($M178-$L178)</f>
        <v>0.5727600000000008</v>
      </c>
      <c r="T178" s="2">
        <f>SQRT(R178*R178+S178*S178)</f>
        <v>0.7934650540509018</v>
      </c>
      <c r="V178" s="2" t="e">
        <f>W177</f>
        <v>#REF!</v>
      </c>
      <c r="W178" s="2" t="e">
        <f>V178+(T178+#REF!)/2</f>
        <v>#REF!</v>
      </c>
    </row>
    <row r="179" spans="1:23" ht="13.5">
      <c r="A179" s="4">
        <f>A178+1</f>
        <v>138</v>
      </c>
      <c r="B179" s="4">
        <f>A179/$C$38-C179</f>
        <v>0.7599999999999998</v>
      </c>
      <c r="C179" s="4">
        <f>IF(B178=1,C178+1,C178)</f>
        <v>2</v>
      </c>
      <c r="E179" s="4">
        <f>OFFSET(A$6,$C179,0)</f>
        <v>1.8</v>
      </c>
      <c r="F179" s="4">
        <f>OFFSET(B$6,$C179,0)</f>
        <v>0.8</v>
      </c>
      <c r="G179" s="4">
        <f>OFFSET(C$6,$C179,0)</f>
        <v>0.5</v>
      </c>
      <c r="H179" s="4">
        <f>OFFSET(D$6,$C179,0)</f>
        <v>0.5</v>
      </c>
      <c r="J179" s="4">
        <f>OFFSET(F$6,$C179,0)</f>
        <v>0.8</v>
      </c>
      <c r="K179" s="4">
        <f>OFFSET(G$6,$C179,0)</f>
        <v>0.8</v>
      </c>
      <c r="L179" s="4">
        <f>OFFSET(H$6,$C179,0)</f>
        <v>0.3</v>
      </c>
      <c r="M179" s="4">
        <f>OFFSET(I$6,$C179,0)</f>
        <v>1</v>
      </c>
      <c r="O179" s="4">
        <f>(1-$B179)^3*$E179+3*(1-$B179)^2*$B179*$F179+3*(1-$B179)*$B179^2*$G179+$B179^3*$H179</f>
        <v>0.5573696000000001</v>
      </c>
      <c r="P179" s="4">
        <f>(1-$B179)^3*$J179+3*(1-$B179)^2*$B179*$K179+3*(1-$B179)*$B179^2*$L179+$B179^3*$M179</f>
        <v>0.6798591999999999</v>
      </c>
      <c r="R179" s="4">
        <f>3*(1-$B179)^2*($F179-$E179)+6*(1-$B179)*$B179*($G179-$F179)+3*$B179^2*($H179-$G179)</f>
        <v>-0.5011200000000006</v>
      </c>
      <c r="S179" s="4">
        <f>3*(1-$B179)^2*($K179-$J179)+6*(1-$B179)*$B179*($L179-$K179)+3*$B179^2*($M179-$L179)</f>
        <v>0.6657599999999988</v>
      </c>
      <c r="T179" s="2">
        <f>SQRT(R179*R179+S179*S179)</f>
        <v>0.8332812442387018</v>
      </c>
      <c r="V179" s="2" t="e">
        <f>W178</f>
        <v>#REF!</v>
      </c>
      <c r="W179" s="2" t="e">
        <f>V179+(T179+#REF!)/2</f>
        <v>#REF!</v>
      </c>
    </row>
    <row r="180" spans="1:23" ht="13.5">
      <c r="A180" s="4">
        <f>A179+1</f>
        <v>139</v>
      </c>
      <c r="B180" s="4">
        <f>A180/$C$38-C180</f>
        <v>0.7799999999999998</v>
      </c>
      <c r="C180" s="4">
        <f>IF(B179=1,C179+1,C179)</f>
        <v>2</v>
      </c>
      <c r="E180" s="4">
        <f>OFFSET(A$6,$C180,0)</f>
        <v>1.8</v>
      </c>
      <c r="F180" s="4">
        <f>OFFSET(B$6,$C180,0)</f>
        <v>0.8</v>
      </c>
      <c r="G180" s="4">
        <f>OFFSET(C$6,$C180,0)</f>
        <v>0.5</v>
      </c>
      <c r="H180" s="4">
        <f>OFFSET(D$6,$C180,0)</f>
        <v>0.5</v>
      </c>
      <c r="J180" s="4">
        <f>OFFSET(F$6,$C180,0)</f>
        <v>0.8</v>
      </c>
      <c r="K180" s="4">
        <f>OFFSET(G$6,$C180,0)</f>
        <v>0.8</v>
      </c>
      <c r="L180" s="4">
        <f>OFFSET(H$6,$C180,0)</f>
        <v>0.3</v>
      </c>
      <c r="M180" s="4">
        <f>OFFSET(I$6,$C180,0)</f>
        <v>1</v>
      </c>
      <c r="O180" s="4">
        <f>(1-$B180)^3*$E180+3*(1-$B180)^2*$B180*$F180+3*(1-$B180)*$B180^2*$G180+$B180^3*$H180</f>
        <v>0.5478192000000002</v>
      </c>
      <c r="P180" s="4">
        <f>(1-$B180)^3*$J180+3*(1-$B180)^2*$B180*$K180+3*(1-$B180)*$B180^2*$L180+$B180^3*$M180</f>
        <v>0.6941383999999999</v>
      </c>
      <c r="R180" s="4">
        <f>3*(1-$B180)^2*($F180-$E180)+6*(1-$B180)*$B180*($G180-$F180)+3*$B180^2*($H180-$G180)</f>
        <v>-0.45408000000000054</v>
      </c>
      <c r="S180" s="4">
        <f>3*(1-$B180)^2*($K180-$J180)+6*(1-$B180)*$B180*($L180-$K180)+3*$B180^2*($M180-$L180)</f>
        <v>0.7628399999999991</v>
      </c>
      <c r="T180" s="2">
        <f>SQRT(R180*R180+S180*S180)</f>
        <v>0.8877575750169632</v>
      </c>
      <c r="V180" s="2" t="e">
        <f>W179</f>
        <v>#REF!</v>
      </c>
      <c r="W180" s="2" t="e">
        <f>V180+(T180+#REF!)/2</f>
        <v>#REF!</v>
      </c>
    </row>
    <row r="181" spans="1:23" ht="13.5">
      <c r="A181" s="4">
        <f>A180+1</f>
        <v>140</v>
      </c>
      <c r="B181" s="4">
        <f>A181/$C$38-C181</f>
        <v>0.7999999999999998</v>
      </c>
      <c r="C181" s="4">
        <f>IF(B180=1,C180+1,C180)</f>
        <v>2</v>
      </c>
      <c r="E181" s="4">
        <f>OFFSET(A$6,$C181,0)</f>
        <v>1.8</v>
      </c>
      <c r="F181" s="4">
        <f>OFFSET(B$6,$C181,0)</f>
        <v>0.8</v>
      </c>
      <c r="G181" s="4">
        <f>OFFSET(C$6,$C181,0)</f>
        <v>0.5</v>
      </c>
      <c r="H181" s="4">
        <f>OFFSET(D$6,$C181,0)</f>
        <v>0.5</v>
      </c>
      <c r="J181" s="4">
        <f>OFFSET(F$6,$C181,0)</f>
        <v>0.8</v>
      </c>
      <c r="K181" s="4">
        <f>OFFSET(G$6,$C181,0)</f>
        <v>0.8</v>
      </c>
      <c r="L181" s="4">
        <f>OFFSET(H$6,$C181,0)</f>
        <v>0.3</v>
      </c>
      <c r="M181" s="4">
        <f>OFFSET(I$6,$C181,0)</f>
        <v>1</v>
      </c>
      <c r="O181" s="4">
        <f>(1-$B181)^3*$E181+3*(1-$B181)^2*$B181*$F181+3*(1-$B181)*$B181^2*$G181+$B181^3*$H181</f>
        <v>0.5392000000000001</v>
      </c>
      <c r="P181" s="4">
        <f>(1-$B181)^3*$J181+3*(1-$B181)^2*$B181*$K181+3*(1-$B181)*$B181^2*$L181+$B181^3*$M181</f>
        <v>0.7103999999999999</v>
      </c>
      <c r="R181" s="4">
        <f>3*(1-$B181)^2*($F181-$E181)+6*(1-$B181)*$B181*($G181-$F181)+3*$B181^2*($H181-$G181)</f>
        <v>-0.4080000000000005</v>
      </c>
      <c r="S181" s="4">
        <f>3*(1-$B181)^2*($K181-$J181)+6*(1-$B181)*$B181*($L181-$K181)+3*$B181^2*($M181-$L181)</f>
        <v>0.8639999999999989</v>
      </c>
      <c r="T181" s="2">
        <f>SQRT(R181*R181+S181*S181)</f>
        <v>0.9554894033949296</v>
      </c>
      <c r="V181" s="2" t="e">
        <f>W180</f>
        <v>#REF!</v>
      </c>
      <c r="W181" s="2" t="e">
        <f>V181+(T181+#REF!)/2</f>
        <v>#REF!</v>
      </c>
    </row>
    <row r="182" spans="1:23" ht="13.5">
      <c r="A182" s="4">
        <f>A181+1</f>
        <v>141</v>
      </c>
      <c r="B182" s="4">
        <f>A182/$C$38-C182</f>
        <v>0.8199999999999998</v>
      </c>
      <c r="C182" s="4">
        <f>IF(B181=1,C181+1,C181)</f>
        <v>2</v>
      </c>
      <c r="E182" s="4">
        <f>OFFSET(A$6,$C182,0)</f>
        <v>1.8</v>
      </c>
      <c r="F182" s="4">
        <f>OFFSET(B$6,$C182,0)</f>
        <v>0.8</v>
      </c>
      <c r="G182" s="4">
        <f>OFFSET(C$6,$C182,0)</f>
        <v>0.5</v>
      </c>
      <c r="H182" s="4">
        <f>OFFSET(D$6,$C182,0)</f>
        <v>0.5</v>
      </c>
      <c r="J182" s="4">
        <f>OFFSET(F$6,$C182,0)</f>
        <v>0.8</v>
      </c>
      <c r="K182" s="4">
        <f>OFFSET(G$6,$C182,0)</f>
        <v>0.8</v>
      </c>
      <c r="L182" s="4">
        <f>OFFSET(H$6,$C182,0)</f>
        <v>0.3</v>
      </c>
      <c r="M182" s="4">
        <f>OFFSET(I$6,$C182,0)</f>
        <v>1</v>
      </c>
      <c r="O182" s="4">
        <f>(1-$B182)^3*$E182+3*(1-$B182)^2*$B182*$F182+3*(1-$B182)*$B182^2*$G182+$B182^3*$H182</f>
        <v>0.5314928000000001</v>
      </c>
      <c r="P182" s="4">
        <f>(1-$B182)^3*$J182+3*(1-$B182)^2*$B182*$K182+3*(1-$B182)*$B182^2*$L182+$B182^3*$M182</f>
        <v>0.7287255999999998</v>
      </c>
      <c r="R182" s="4">
        <f>3*(1-$B182)^2*($F182-$E182)+6*(1-$B182)*$B182*($G182-$F182)+3*$B182^2*($H182-$G182)</f>
        <v>-0.3628800000000004</v>
      </c>
      <c r="S182" s="4">
        <f>3*(1-$B182)^2*($K182-$J182)+6*(1-$B182)*$B182*($L182-$K182)+3*$B182^2*($M182-$L182)</f>
        <v>0.9692399999999992</v>
      </c>
      <c r="T182" s="2">
        <f>SQRT(R182*R182+S182*S182)</f>
        <v>1.0349435115019558</v>
      </c>
      <c r="V182" s="2" t="e">
        <f>W181</f>
        <v>#REF!</v>
      </c>
      <c r="W182" s="2" t="e">
        <f>V182+(T182+#REF!)/2</f>
        <v>#REF!</v>
      </c>
    </row>
    <row r="183" spans="1:23" ht="13.5">
      <c r="A183" s="4">
        <f>A182+1</f>
        <v>142</v>
      </c>
      <c r="B183" s="4">
        <f>A183/$C$38-C183</f>
        <v>0.8399999999999999</v>
      </c>
      <c r="C183" s="4">
        <f>IF(B182=1,C182+1,C182)</f>
        <v>2</v>
      </c>
      <c r="E183" s="4">
        <f>OFFSET(A$6,$C183,0)</f>
        <v>1.8</v>
      </c>
      <c r="F183" s="4">
        <f>OFFSET(B$6,$C183,0)</f>
        <v>0.8</v>
      </c>
      <c r="G183" s="4">
        <f>OFFSET(C$6,$C183,0)</f>
        <v>0.5</v>
      </c>
      <c r="H183" s="4">
        <f>OFFSET(D$6,$C183,0)</f>
        <v>0.5</v>
      </c>
      <c r="J183" s="4">
        <f>OFFSET(F$6,$C183,0)</f>
        <v>0.8</v>
      </c>
      <c r="K183" s="4">
        <f>OFFSET(G$6,$C183,0)</f>
        <v>0.8</v>
      </c>
      <c r="L183" s="4">
        <f>OFFSET(H$6,$C183,0)</f>
        <v>0.3</v>
      </c>
      <c r="M183" s="4">
        <f>OFFSET(I$6,$C183,0)</f>
        <v>1</v>
      </c>
      <c r="O183" s="4">
        <f>(1-$B183)^3*$E183+3*(1-$B183)^2*$B183*$F183+3*(1-$B183)*$B183^2*$G183+$B183^3*$H183</f>
        <v>0.5246784</v>
      </c>
      <c r="P183" s="4">
        <f>(1-$B183)^3*$J183+3*(1-$B183)^2*$B183*$K183+3*(1-$B183)*$B183^2*$L183+$B183^3*$M183</f>
        <v>0.7491967999999998</v>
      </c>
      <c r="R183" s="4">
        <f>3*(1-$B183)^2*($F183-$E183)+6*(1-$B183)*$B183*($G183-$F183)+3*$B183^2*($H183-$G183)</f>
        <v>-0.31872000000000034</v>
      </c>
      <c r="S183" s="4">
        <f>3*(1-$B183)^2*($K183-$J183)+6*(1-$B183)*$B183*($L183-$K183)+3*$B183^2*($M183-$L183)</f>
        <v>1.0785599999999993</v>
      </c>
      <c r="T183" s="2">
        <f>SQRT(R183*R183+S183*S183)</f>
        <v>1.1246662224855866</v>
      </c>
      <c r="V183" s="2" t="e">
        <f>W182</f>
        <v>#REF!</v>
      </c>
      <c r="W183" s="2" t="e">
        <f>V183+(T183+#REF!)/2</f>
        <v>#REF!</v>
      </c>
    </row>
    <row r="184" spans="1:23" ht="13.5">
      <c r="A184" s="4">
        <f>A183+1</f>
        <v>143</v>
      </c>
      <c r="B184" s="4">
        <f>A184/$C$38-C184</f>
        <v>0.8599999999999999</v>
      </c>
      <c r="C184" s="4">
        <f>IF(B183=1,C183+1,C183)</f>
        <v>2</v>
      </c>
      <c r="E184" s="4">
        <f>OFFSET(A$6,$C184,0)</f>
        <v>1.8</v>
      </c>
      <c r="F184" s="4">
        <f>OFFSET(B$6,$C184,0)</f>
        <v>0.8</v>
      </c>
      <c r="G184" s="4">
        <f>OFFSET(C$6,$C184,0)</f>
        <v>0.5</v>
      </c>
      <c r="H184" s="4">
        <f>OFFSET(D$6,$C184,0)</f>
        <v>0.5</v>
      </c>
      <c r="J184" s="4">
        <f>OFFSET(F$6,$C184,0)</f>
        <v>0.8</v>
      </c>
      <c r="K184" s="4">
        <f>OFFSET(G$6,$C184,0)</f>
        <v>0.8</v>
      </c>
      <c r="L184" s="4">
        <f>OFFSET(H$6,$C184,0)</f>
        <v>0.3</v>
      </c>
      <c r="M184" s="4">
        <f>OFFSET(I$6,$C184,0)</f>
        <v>1</v>
      </c>
      <c r="O184" s="4">
        <f>(1-$B184)^3*$E184+3*(1-$B184)^2*$B184*$F184+3*(1-$B184)*$B184^2*$G184+$B184^3*$H184</f>
        <v>0.5187376</v>
      </c>
      <c r="P184" s="4">
        <f>(1-$B184)^3*$J184+3*(1-$B184)^2*$B184*$K184+3*(1-$B184)*$B184^2*$L184+$B184^3*$M184</f>
        <v>0.7718951999999999</v>
      </c>
      <c r="R184" s="4">
        <f>3*(1-$B184)^2*($F184-$E184)+6*(1-$B184)*$B184*($G184-$F184)+3*$B184^2*($H184-$G184)</f>
        <v>-0.2755200000000003</v>
      </c>
      <c r="S184" s="4">
        <f>3*(1-$B184)^2*($K184-$J184)+6*(1-$B184)*$B184*($L184-$K184)+3*$B184^2*($M184-$L184)</f>
        <v>1.1919599999999992</v>
      </c>
      <c r="T184" s="2">
        <f>SQRT(R184*R184+S184*S184)</f>
        <v>1.223388700291121</v>
      </c>
      <c r="V184" s="2" t="e">
        <f>W183</f>
        <v>#REF!</v>
      </c>
      <c r="W184" s="2" t="e">
        <f>V184+(T184+#REF!)/2</f>
        <v>#REF!</v>
      </c>
    </row>
    <row r="185" spans="1:23" ht="13.5">
      <c r="A185" s="4">
        <f>A184+1</f>
        <v>144</v>
      </c>
      <c r="B185" s="4">
        <f>A185/$C$38-C185</f>
        <v>0.8799999999999999</v>
      </c>
      <c r="C185" s="4">
        <f>IF(B184=1,C184+1,C184)</f>
        <v>2</v>
      </c>
      <c r="E185" s="4">
        <f>OFFSET(A$6,$C185,0)</f>
        <v>1.8</v>
      </c>
      <c r="F185" s="4">
        <f>OFFSET(B$6,$C185,0)</f>
        <v>0.8</v>
      </c>
      <c r="G185" s="4">
        <f>OFFSET(C$6,$C185,0)</f>
        <v>0.5</v>
      </c>
      <c r="H185" s="4">
        <f>OFFSET(D$6,$C185,0)</f>
        <v>0.5</v>
      </c>
      <c r="J185" s="4">
        <f>OFFSET(F$6,$C185,0)</f>
        <v>0.8</v>
      </c>
      <c r="K185" s="4">
        <f>OFFSET(G$6,$C185,0)</f>
        <v>0.8</v>
      </c>
      <c r="L185" s="4">
        <f>OFFSET(H$6,$C185,0)</f>
        <v>0.3</v>
      </c>
      <c r="M185" s="4">
        <f>OFFSET(I$6,$C185,0)</f>
        <v>1</v>
      </c>
      <c r="O185" s="4">
        <f>(1-$B185)^3*$E185+3*(1-$B185)^2*$B185*$F185+3*(1-$B185)*$B185^2*$G185+$B185^3*$H185</f>
        <v>0.5136512</v>
      </c>
      <c r="P185" s="4">
        <f>(1-$B185)^3*$J185+3*(1-$B185)^2*$B185*$K185+3*(1-$B185)*$B185^2*$L185+$B185^3*$M185</f>
        <v>0.7969023999999999</v>
      </c>
      <c r="R185" s="4">
        <f>3*(1-$B185)^2*($F185-$E185)+6*(1-$B185)*$B185*($G185-$F185)+3*$B185^2*($H185-$G185)</f>
        <v>-0.23328000000000024</v>
      </c>
      <c r="S185" s="4">
        <f>3*(1-$B185)^2*($K185-$J185)+6*(1-$B185)*$B185*($L185-$K185)+3*$B185^2*($M185-$L185)</f>
        <v>1.3094399999999993</v>
      </c>
      <c r="T185" s="2">
        <f>SQRT(R185*R185+S185*S185)</f>
        <v>1.3300573942503378</v>
      </c>
      <c r="V185" s="2" t="e">
        <f>W184</f>
        <v>#REF!</v>
      </c>
      <c r="W185" s="2" t="e">
        <f>V185+(T185+#REF!)/2</f>
        <v>#REF!</v>
      </c>
    </row>
    <row r="186" spans="1:23" ht="13.5">
      <c r="A186" s="4">
        <f>A185+1</f>
        <v>145</v>
      </c>
      <c r="B186" s="4">
        <f>A186/$C$38-C186</f>
        <v>0.8999999999999999</v>
      </c>
      <c r="C186" s="4">
        <f>IF(B185=1,C185+1,C185)</f>
        <v>2</v>
      </c>
      <c r="E186" s="4">
        <f>OFFSET(A$6,$C186,0)</f>
        <v>1.8</v>
      </c>
      <c r="F186" s="4">
        <f>OFFSET(B$6,$C186,0)</f>
        <v>0.8</v>
      </c>
      <c r="G186" s="4">
        <f>OFFSET(C$6,$C186,0)</f>
        <v>0.5</v>
      </c>
      <c r="H186" s="4">
        <f>OFFSET(D$6,$C186,0)</f>
        <v>0.5</v>
      </c>
      <c r="J186" s="4">
        <f>OFFSET(F$6,$C186,0)</f>
        <v>0.8</v>
      </c>
      <c r="K186" s="4">
        <f>OFFSET(G$6,$C186,0)</f>
        <v>0.8</v>
      </c>
      <c r="L186" s="4">
        <f>OFFSET(H$6,$C186,0)</f>
        <v>0.3</v>
      </c>
      <c r="M186" s="4">
        <f>OFFSET(I$6,$C186,0)</f>
        <v>1</v>
      </c>
      <c r="O186" s="4">
        <f>(1-$B186)^3*$E186+3*(1-$B186)^2*$B186*$F186+3*(1-$B186)*$B186^2*$G186+$B186^3*$H186</f>
        <v>0.5094</v>
      </c>
      <c r="P186" s="4">
        <f>(1-$B186)^3*$J186+3*(1-$B186)^2*$B186*$K186+3*(1-$B186)*$B186^2*$L186+$B186^3*$M186</f>
        <v>0.8242999999999998</v>
      </c>
      <c r="R186" s="4">
        <f>3*(1-$B186)^2*($F186-$E186)+6*(1-$B186)*$B186*($G186-$F186)+3*$B186^2*($H186-$G186)</f>
        <v>-0.19200000000000023</v>
      </c>
      <c r="S186" s="4">
        <f>3*(1-$B186)^2*($K186-$J186)+6*(1-$B186)*$B186*($L186-$K186)+3*$B186^2*($M186-$L186)</f>
        <v>1.4309999999999994</v>
      </c>
      <c r="T186" s="2">
        <f>SQRT(R186*R186+S186*S186)</f>
        <v>1.443823050099976</v>
      </c>
      <c r="V186" s="2" t="e">
        <f>W185</f>
        <v>#REF!</v>
      </c>
      <c r="W186" s="2" t="e">
        <f>V186+(T186+#REF!)/2</f>
        <v>#REF!</v>
      </c>
    </row>
    <row r="187" spans="1:23" ht="13.5">
      <c r="A187" s="4">
        <f>A186+1</f>
        <v>146</v>
      </c>
      <c r="B187" s="4">
        <f>A187/$C$38-C187</f>
        <v>0.9199999999999999</v>
      </c>
      <c r="C187" s="4">
        <f>IF(B186=1,C186+1,C186)</f>
        <v>2</v>
      </c>
      <c r="E187" s="4">
        <f>OFFSET(A$6,$C187,0)</f>
        <v>1.8</v>
      </c>
      <c r="F187" s="4">
        <f>OFFSET(B$6,$C187,0)</f>
        <v>0.8</v>
      </c>
      <c r="G187" s="4">
        <f>OFFSET(C$6,$C187,0)</f>
        <v>0.5</v>
      </c>
      <c r="H187" s="4">
        <f>OFFSET(D$6,$C187,0)</f>
        <v>0.5</v>
      </c>
      <c r="J187" s="4">
        <f>OFFSET(F$6,$C187,0)</f>
        <v>0.8</v>
      </c>
      <c r="K187" s="4">
        <f>OFFSET(G$6,$C187,0)</f>
        <v>0.8</v>
      </c>
      <c r="L187" s="4">
        <f>OFFSET(H$6,$C187,0)</f>
        <v>0.3</v>
      </c>
      <c r="M187" s="4">
        <f>OFFSET(I$6,$C187,0)</f>
        <v>1</v>
      </c>
      <c r="O187" s="4">
        <f>(1-$B187)^3*$E187+3*(1-$B187)^2*$B187*$F187+3*(1-$B187)*$B187^2*$G187+$B187^3*$H187</f>
        <v>0.5059648</v>
      </c>
      <c r="P187" s="4">
        <f>(1-$B187)^3*$J187+3*(1-$B187)^2*$B187*$K187+3*(1-$B187)*$B187^2*$L187+$B187^3*$M187</f>
        <v>0.8541695999999999</v>
      </c>
      <c r="R187" s="4">
        <f>3*(1-$B187)^2*($F187-$E187)+6*(1-$B187)*$B187*($G187-$F187)+3*$B187^2*($H187-$G187)</f>
        <v>-0.15168000000000015</v>
      </c>
      <c r="S187" s="4">
        <f>3*(1-$B187)^2*($K187-$J187)+6*(1-$B187)*$B187*($L187-$K187)+3*$B187^2*($M187-$L187)</f>
        <v>1.5566399999999991</v>
      </c>
      <c r="T187" s="2">
        <f>SQRT(R187*R187+S187*S187)</f>
        <v>1.564012439848225</v>
      </c>
      <c r="V187" s="2" t="e">
        <f>W186</f>
        <v>#REF!</v>
      </c>
      <c r="W187" s="2" t="e">
        <f>V187+(T187+#REF!)/2</f>
        <v>#REF!</v>
      </c>
    </row>
    <row r="188" spans="1:23" ht="13.5">
      <c r="A188" s="4">
        <f>A187+1</f>
        <v>147</v>
      </c>
      <c r="B188" s="4">
        <f>A188/$C$38-C188</f>
        <v>0.94</v>
      </c>
      <c r="C188" s="4">
        <f>IF(B187=1,C187+1,C187)</f>
        <v>2</v>
      </c>
      <c r="E188" s="4">
        <f>OFFSET(A$6,$C188,0)</f>
        <v>1.8</v>
      </c>
      <c r="F188" s="4">
        <f>OFFSET(B$6,$C188,0)</f>
        <v>0.8</v>
      </c>
      <c r="G188" s="4">
        <f>OFFSET(C$6,$C188,0)</f>
        <v>0.5</v>
      </c>
      <c r="H188" s="4">
        <f>OFFSET(D$6,$C188,0)</f>
        <v>0.5</v>
      </c>
      <c r="J188" s="4">
        <f>OFFSET(F$6,$C188,0)</f>
        <v>0.8</v>
      </c>
      <c r="K188" s="4">
        <f>OFFSET(G$6,$C188,0)</f>
        <v>0.8</v>
      </c>
      <c r="L188" s="4">
        <f>OFFSET(H$6,$C188,0)</f>
        <v>0.3</v>
      </c>
      <c r="M188" s="4">
        <f>OFFSET(I$6,$C188,0)</f>
        <v>1</v>
      </c>
      <c r="O188" s="4">
        <f>(1-$B188)^3*$E188+3*(1-$B188)^2*$B188*$F188+3*(1-$B188)*$B188^2*$G188+$B188^3*$H188</f>
        <v>0.5033264000000001</v>
      </c>
      <c r="P188" s="4">
        <f>(1-$B188)^3*$J188+3*(1-$B188)^2*$B188*$K188+3*(1-$B188)*$B188^2*$L188+$B188^3*$M188</f>
        <v>0.8865928</v>
      </c>
      <c r="R188" s="4">
        <f>3*(1-$B188)^2*($F188-$E188)+6*(1-$B188)*$B188*($G188-$F188)+3*$B188^2*($H188-$G188)</f>
        <v>-0.11232000000000011</v>
      </c>
      <c r="S188" s="4">
        <f>3*(1-$B188)^2*($K188-$J188)+6*(1-$B188)*$B188*($L188-$K188)+3*$B188^2*($M188-$L188)</f>
        <v>1.6863599999999996</v>
      </c>
      <c r="T188" s="2">
        <f>SQRT(R188*R188+S188*S188)</f>
        <v>1.69009639725076</v>
      </c>
      <c r="V188" s="2" t="e">
        <f>W187</f>
        <v>#REF!</v>
      </c>
      <c r="W188" s="2" t="e">
        <f>V188+(T188+#REF!)/2</f>
        <v>#REF!</v>
      </c>
    </row>
    <row r="189" spans="1:23" ht="12.75">
      <c r="A189" s="4">
        <f>A188+1</f>
        <v>148</v>
      </c>
      <c r="B189" s="4">
        <f>A189/$C$38-C189</f>
        <v>0.96</v>
      </c>
      <c r="C189" s="4">
        <f>IF(B188=1,C188+1,C188)</f>
        <v>2</v>
      </c>
      <c r="E189" s="4">
        <f>OFFSET(A$6,$C189,0)</f>
        <v>1.8</v>
      </c>
      <c r="F189" s="4">
        <f>OFFSET(B$6,$C189,0)</f>
        <v>0.8</v>
      </c>
      <c r="G189" s="4">
        <f>OFFSET(C$6,$C189,0)</f>
        <v>0.5</v>
      </c>
      <c r="H189" s="4">
        <f>OFFSET(D$6,$C189,0)</f>
        <v>0.5</v>
      </c>
      <c r="J189" s="4">
        <f>OFFSET(F$6,$C189,0)</f>
        <v>0.8</v>
      </c>
      <c r="K189" s="4">
        <f>OFFSET(G$6,$C189,0)</f>
        <v>0.8</v>
      </c>
      <c r="L189" s="4">
        <f>OFFSET(H$6,$C189,0)</f>
        <v>0.3</v>
      </c>
      <c r="M189" s="4">
        <f>OFFSET(I$6,$C189,0)</f>
        <v>1</v>
      </c>
      <c r="O189" s="4">
        <f>(1-$B189)^3*$E189+3*(1-$B189)^2*$B189*$F189+3*(1-$B189)*$B189^2*$G189+$B189^3*$H189</f>
        <v>0.5014656</v>
      </c>
      <c r="P189" s="4">
        <f>(1-$B189)^3*$J189+3*(1-$B189)^2*$B189*$K189+3*(1-$B189)*$B189^2*$L189+$B189^3*$M189</f>
        <v>0.9216511999999999</v>
      </c>
      <c r="R189" s="4">
        <f>3*(1-$B189)^2*($F189-$E189)+6*(1-$B189)*$B189*($G189-$F189)+3*$B189^2*($H189-$G189)</f>
        <v>-0.07392000000000008</v>
      </c>
      <c r="S189" s="4">
        <f>3*(1-$B189)^2*($K189-$J189)+6*(1-$B189)*$B189*($L189-$K189)+3*$B189^2*($M189-$L189)</f>
        <v>1.8201599999999998</v>
      </c>
      <c r="T189" s="2">
        <f>SQRT(R189*R189+S189*S189)</f>
        <v>1.8216603942557457</v>
      </c>
      <c r="V189" s="2" t="e">
        <f>W188</f>
        <v>#REF!</v>
      </c>
      <c r="W189" s="2" t="e">
        <f>V189+(T189+#REF!)/2</f>
        <v>#REF!</v>
      </c>
    </row>
    <row r="190" spans="1:23" ht="13.5">
      <c r="A190" s="4">
        <f>A189+1</f>
        <v>149</v>
      </c>
      <c r="B190" s="4">
        <f>A190/$C$38-C190</f>
        <v>0.98</v>
      </c>
      <c r="C190" s="4">
        <f>IF(B189=1,C189+1,C189)</f>
        <v>2</v>
      </c>
      <c r="E190" s="4">
        <f>OFFSET(A$6,$C190,0)</f>
        <v>1.8</v>
      </c>
      <c r="F190" s="4">
        <f>OFFSET(B$6,$C190,0)</f>
        <v>0.8</v>
      </c>
      <c r="G190" s="4">
        <f>OFFSET(C$6,$C190,0)</f>
        <v>0.5</v>
      </c>
      <c r="H190" s="4">
        <f>OFFSET(D$6,$C190,0)</f>
        <v>0.5</v>
      </c>
      <c r="J190" s="4">
        <f>OFFSET(F$6,$C190,0)</f>
        <v>0.8</v>
      </c>
      <c r="K190" s="4">
        <f>OFFSET(G$6,$C190,0)</f>
        <v>0.8</v>
      </c>
      <c r="L190" s="4">
        <f>OFFSET(H$6,$C190,0)</f>
        <v>0.3</v>
      </c>
      <c r="M190" s="4">
        <f>OFFSET(I$6,$C190,0)</f>
        <v>1</v>
      </c>
      <c r="O190" s="4">
        <f>(1-$B190)^3*$E190+3*(1-$B190)^2*$B190*$F190+3*(1-$B190)*$B190^2*$G190+$B190^3*$H190</f>
        <v>0.5003632</v>
      </c>
      <c r="P190" s="4">
        <f>(1-$B190)^3*$J190+3*(1-$B190)^2*$B190*$K190+3*(1-$B190)*$B190^2*$L190+$B190^3*$M190</f>
        <v>0.9594263999999999</v>
      </c>
      <c r="R190" s="4">
        <f>3*(1-$B190)^2*($F190-$E190)+6*(1-$B190)*$B190*($G190-$F190)+3*$B190^2*($H190-$G190)</f>
        <v>-0.03648000000000004</v>
      </c>
      <c r="S190" s="4">
        <f>3*(1-$B190)^2*($K190-$J190)+6*(1-$B190)*$B190*($L190-$K190)+3*$B190^2*($M190-$L190)</f>
        <v>1.9580399999999998</v>
      </c>
      <c r="T190" s="2">
        <f>SQRT(R190*R190+S190*S190)</f>
        <v>1.9583797976899167</v>
      </c>
      <c r="V190" s="2" t="e">
        <f>W189</f>
        <v>#REF!</v>
      </c>
      <c r="W190" s="2" t="e">
        <f>V190+(T190+#REF!)/2</f>
        <v>#REF!</v>
      </c>
    </row>
    <row r="191" spans="1:23" ht="13.5">
      <c r="A191" s="4">
        <f>A190+1</f>
        <v>150</v>
      </c>
      <c r="B191" s="4">
        <f>A191/$C$38-C191</f>
        <v>1</v>
      </c>
      <c r="C191" s="4">
        <f>IF(B190=1,C190+1,C190)</f>
        <v>2</v>
      </c>
      <c r="E191" s="4">
        <f>OFFSET(A$6,$C191,0)</f>
        <v>1.8</v>
      </c>
      <c r="F191" s="4">
        <f>OFFSET(B$6,$C191,0)</f>
        <v>0.8</v>
      </c>
      <c r="G191" s="4">
        <f>OFFSET(C$6,$C191,0)</f>
        <v>0.5</v>
      </c>
      <c r="H191" s="4">
        <f>OFFSET(D$6,$C191,0)</f>
        <v>0.5</v>
      </c>
      <c r="J191" s="4">
        <f>OFFSET(F$6,$C191,0)</f>
        <v>0.8</v>
      </c>
      <c r="K191" s="4">
        <f>OFFSET(G$6,$C191,0)</f>
        <v>0.8</v>
      </c>
      <c r="L191" s="4">
        <f>OFFSET(H$6,$C191,0)</f>
        <v>0.3</v>
      </c>
      <c r="M191" s="4">
        <f>OFFSET(I$6,$C191,0)</f>
        <v>1</v>
      </c>
      <c r="O191" s="4">
        <f>(1-$B191)^3*$E191+3*(1-$B191)^2*$B191*$F191+3*(1-$B191)*$B191^2*$G191+$B191^3*$H191</f>
        <v>0.5</v>
      </c>
      <c r="P191" s="4">
        <f>(1-$B191)^3*$J191+3*(1-$B191)^2*$B191*$K191+3*(1-$B191)*$B191^2*$L191+$B191^3*$M191</f>
        <v>1</v>
      </c>
      <c r="R191" s="4">
        <f>3*(1-$B191)^2*($F191-$E191)+6*(1-$B191)*$B191*($G191-$F191)+3*$B191^2*($H191-$G191)</f>
        <v>0</v>
      </c>
      <c r="S191" s="4">
        <f>3*(1-$B191)^2*($K191-$J191)+6*(1-$B191)*$B191*($L191-$K191)+3*$B191^2*($M191-$L191)</f>
        <v>2.0999999999999996</v>
      </c>
      <c r="T191" s="2">
        <f>SQRT(R191*R191+S191*S191)</f>
        <v>2.0999999999999996</v>
      </c>
      <c r="V191" s="2" t="e">
        <f>W190</f>
        <v>#REF!</v>
      </c>
      <c r="W191" s="2" t="e">
        <f>V191+(T191+#REF!)/2</f>
        <v>#REF!</v>
      </c>
    </row>
  </sheetData>
  <sheetProtection/>
  <printOptions/>
  <pageMargins left="1" right="1" top="1.6666666666666667" bottom="1.6666666666666667" header="1" footer="1"/>
  <pageSetup cellComments="asDisplayed" fitToHeight="0" fitToWidth="0" horizontalDpi="600" verticalDpi="600" orientation="portrait"/>
  <headerFooter alignWithMargins="0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239"/>
  <sheetViews>
    <sheetView tabSelected="1" zoomScaleSheetLayoutView="1" workbookViewId="0" topLeftCell="I1">
      <selection activeCell="M1" sqref="M1"/>
    </sheetView>
  </sheetViews>
  <sheetFormatPr defaultColWidth="9.00390625" defaultRowHeight="12.75"/>
  <cols>
    <col min="1" max="6" width="9.125" style="4" customWidth="1"/>
    <col min="7" max="7" width="9.25390625" style="4" bestFit="1" customWidth="1"/>
    <col min="8" max="11" width="9.125" style="4" customWidth="1"/>
    <col min="12" max="12" width="9.25390625" style="4" bestFit="1" customWidth="1"/>
    <col min="13" max="13" width="10.375" style="4" bestFit="1" customWidth="1"/>
    <col min="14" max="14" width="9.125" style="4" customWidth="1"/>
    <col min="15" max="15" width="9.625" style="4" customWidth="1"/>
    <col min="16" max="16" width="9.125" style="4" customWidth="1"/>
    <col min="17" max="17" width="10.125" style="4" customWidth="1"/>
    <col min="18" max="18" width="9.125" style="4" customWidth="1"/>
    <col min="19" max="19" width="9.625" style="4" customWidth="1"/>
    <col min="20" max="21" width="9.125" style="4" customWidth="1"/>
    <col min="22" max="22" width="9.25390625" style="4" bestFit="1" customWidth="1"/>
    <col min="23" max="23" width="9.625" style="4" customWidth="1"/>
    <col min="24" max="33" width="9.125" style="4" customWidth="1"/>
    <col min="34" max="34" width="11.125" style="4" customWidth="1"/>
    <col min="35" max="35" width="9.125" style="4" customWidth="1"/>
    <col min="36" max="36" width="9.875" style="4" customWidth="1"/>
    <col min="37" max="37" width="5.625" style="4" customWidth="1"/>
    <col min="38" max="38" width="9.625" style="4" customWidth="1"/>
    <col min="39" max="39" width="9.125" style="4" customWidth="1"/>
    <col min="40" max="40" width="10.25390625" style="4" customWidth="1"/>
    <col min="41" max="41" width="4.875" style="4" customWidth="1"/>
    <col min="42" max="256" width="9.125" style="4" customWidth="1"/>
  </cols>
  <sheetData>
    <row r="1" ht="13.5">
      <c r="I1" s="4" t="str">
        <f>"../img48/deriv-"&amp;SHEET_TITLE&amp;".png"</f>
        <v>../img48/deriv-x_dy.png</v>
      </c>
    </row>
    <row r="2" ht="13.5"/>
    <row r="3" ht="13.5"/>
    <row r="4" spans="12:20" ht="13.5">
      <c r="L4" s="4">
        <v>2.5</v>
      </c>
      <c r="M4" s="4" t="s">
        <v>30</v>
      </c>
      <c r="P4" s="3" t="s">
        <v>0</v>
      </c>
      <c r="Q4" s="4">
        <v>0.1</v>
      </c>
      <c r="S4" s="3" t="s">
        <v>1</v>
      </c>
      <c r="T4" s="4">
        <v>0.03</v>
      </c>
    </row>
    <row r="5" spans="1:20" ht="13.5">
      <c r="A5" s="4" t="s">
        <v>2</v>
      </c>
      <c r="F5" s="4" t="s">
        <v>3</v>
      </c>
      <c r="L5" s="4">
        <v>0.25</v>
      </c>
      <c r="M5" s="4" t="s">
        <v>31</v>
      </c>
      <c r="P5" s="3" t="s">
        <v>4</v>
      </c>
      <c r="Q5" s="4">
        <v>0.03</v>
      </c>
      <c r="S5" s="3" t="s">
        <v>5</v>
      </c>
      <c r="T5" s="4">
        <v>0.03</v>
      </c>
    </row>
    <row r="6" spans="1:9" ht="13.5">
      <c r="A6" s="4">
        <v>0.5</v>
      </c>
      <c r="B6" s="4">
        <v>0.5</v>
      </c>
      <c r="C6" s="4">
        <v>2.5</v>
      </c>
      <c r="D6" s="4">
        <v>2</v>
      </c>
      <c r="F6" s="4">
        <v>1</v>
      </c>
      <c r="G6" s="4">
        <v>2.18</v>
      </c>
      <c r="H6" s="4">
        <v>2</v>
      </c>
      <c r="I6" s="4">
        <v>1</v>
      </c>
    </row>
    <row r="7" spans="1:9" ht="13.5">
      <c r="A7" s="4">
        <v>2</v>
      </c>
      <c r="B7" s="4">
        <v>1.3</v>
      </c>
      <c r="C7" s="4">
        <v>2.5</v>
      </c>
      <c r="D7" s="4">
        <v>1.8</v>
      </c>
      <c r="F7" s="4">
        <v>1</v>
      </c>
      <c r="G7" s="4">
        <v>0</v>
      </c>
      <c r="H7" s="4">
        <v>0.8</v>
      </c>
      <c r="I7" s="4">
        <v>0.8</v>
      </c>
    </row>
    <row r="8" spans="1:9" ht="13.5">
      <c r="A8" s="4">
        <v>1.8</v>
      </c>
      <c r="B8" s="4">
        <v>0.8</v>
      </c>
      <c r="C8" s="4">
        <v>0.5</v>
      </c>
      <c r="D8" s="4">
        <v>0.5</v>
      </c>
      <c r="F8" s="4">
        <v>0.8</v>
      </c>
      <c r="G8" s="4">
        <v>0.8</v>
      </c>
      <c r="H8" s="4">
        <v>0.3</v>
      </c>
      <c r="I8" s="4">
        <v>1</v>
      </c>
    </row>
    <row r="9" spans="10:12" ht="13.5">
      <c r="J9" s="2"/>
      <c r="L9" s="4">
        <v>5</v>
      </c>
    </row>
    <row r="10" spans="2:12" ht="13.5">
      <c r="B10" s="4" t="s">
        <v>6</v>
      </c>
      <c r="C10" s="2">
        <f>V239</f>
        <v>204.38121182523736</v>
      </c>
      <c r="E10" s="4" t="s">
        <v>7</v>
      </c>
      <c r="F10" s="4">
        <v>20</v>
      </c>
      <c r="L10" s="4">
        <f>L13</f>
      </c>
    </row>
    <row r="11" spans="34:36" ht="13.5">
      <c r="AH11" s="4" t="s">
        <v>8</v>
      </c>
      <c r="AI11" s="4" t="s">
        <v>9</v>
      </c>
      <c r="AJ11" s="4" t="s">
        <v>10</v>
      </c>
    </row>
    <row r="12" spans="12:41" ht="13.5">
      <c r="L12" s="4" t="s">
        <v>14</v>
      </c>
      <c r="M12" s="4" t="s">
        <v>15</v>
      </c>
      <c r="N12" s="4">
        <v>99</v>
      </c>
      <c r="O12" s="4" t="s">
        <v>16</v>
      </c>
      <c r="P12" s="4" t="s">
        <v>17</v>
      </c>
      <c r="Q12" s="4" t="s">
        <v>18</v>
      </c>
      <c r="S12" s="4" t="s">
        <v>19</v>
      </c>
      <c r="T12" s="4" t="s">
        <v>20</v>
      </c>
      <c r="V12" s="4" t="s">
        <v>21</v>
      </c>
      <c r="Y12" s="4" t="s">
        <v>22</v>
      </c>
      <c r="AB12" s="4" t="s">
        <v>23</v>
      </c>
      <c r="AE12" s="4" t="s">
        <v>24</v>
      </c>
      <c r="AH12" s="2" t="s">
        <v>25</v>
      </c>
      <c r="AI12" s="2"/>
      <c r="AJ12" s="2"/>
      <c r="AK12" s="2"/>
      <c r="AL12" s="2" t="s">
        <v>26</v>
      </c>
      <c r="AM12" s="2"/>
      <c r="AN12" s="2"/>
      <c r="AO12" s="2"/>
    </row>
    <row r="13" spans="3:41" ht="13.5">
      <c r="C13" s="2"/>
      <c r="G13" s="2"/>
      <c r="L13" s="2">
        <v>0.25</v>
      </c>
      <c r="M13" s="2">
        <f>IF(N12&lt;$L$4,N12,$L$5-$L$5/L13*FLOOR(L13,))</f>
        <v>0.25</v>
      </c>
      <c r="N13" s="2">
        <f>M13+$L$5/L13</f>
        <v>1.25</v>
      </c>
      <c r="O13" s="2">
        <v>0</v>
      </c>
      <c r="P13" s="2">
        <v>0.3</v>
      </c>
      <c r="Q13" s="2">
        <f>SQRT(O13*O13+P13*P13)</f>
        <v>0.3</v>
      </c>
      <c r="S13" s="2">
        <f>O13/$Q13</f>
        <v>0</v>
      </c>
      <c r="T13" s="2">
        <f>P13/$Q13</f>
        <v>1</v>
      </c>
      <c r="V13" s="4">
        <f>L13+$Q$4*T13</f>
        <v>0.35</v>
      </c>
      <c r="W13" s="4">
        <f>L13-$Q$4*T13</f>
        <v>0.15</v>
      </c>
      <c r="X13" s="4" t="s">
        <v>27</v>
      </c>
      <c r="Y13" s="4">
        <f>L13-$Q$4*S13</f>
        <v>0.25</v>
      </c>
      <c r="Z13" s="4">
        <f>L13+$Q$4*S13</f>
        <v>0.25</v>
      </c>
      <c r="AA13" s="4" t="s">
        <v>27</v>
      </c>
      <c r="AB13" s="4">
        <f>L13+$Q$5*S13</f>
        <v>0.25</v>
      </c>
      <c r="AC13" s="4">
        <f>L13-$Q$5*S13</f>
        <v>0.25</v>
      </c>
      <c r="AD13" s="4" t="s">
        <v>27</v>
      </c>
      <c r="AE13" s="4">
        <f>L13+$Q$5*T13</f>
        <v>0.28</v>
      </c>
      <c r="AF13" s="4">
        <f>L13-$Q$5*T13</f>
        <v>0.22</v>
      </c>
      <c r="AG13" s="4" t="s">
        <v>27</v>
      </c>
      <c r="AH13" s="2">
        <f>L13+$T$4*T13</f>
        <v>0.28</v>
      </c>
      <c r="AI13" s="2">
        <f>L13+$T$5*S13</f>
        <v>0.25</v>
      </c>
      <c r="AJ13" s="2">
        <f>L13-$T$4*T13</f>
        <v>0.22</v>
      </c>
      <c r="AK13" s="2" t="s">
        <v>27</v>
      </c>
      <c r="AL13" s="2">
        <f>L13-$T$4*S13</f>
        <v>0.25</v>
      </c>
      <c r="AM13" s="2">
        <f>L13+$T$5*T13</f>
        <v>0.28</v>
      </c>
      <c r="AN13" s="2">
        <f>L13+$T$4*S13</f>
        <v>0.25</v>
      </c>
      <c r="AO13" s="2" t="s">
        <v>27</v>
      </c>
    </row>
    <row r="14" spans="3:41" ht="13.5">
      <c r="C14" s="2"/>
      <c r="G14" s="2"/>
      <c r="L14" s="2">
        <f>IF(N13&gt;$L$4,L13+0.5,L13)</f>
        <v>0.25</v>
      </c>
      <c r="M14" s="2">
        <f>IF(N13&lt;$L$4,N13,$L$5-$L$5/L14*FLOOR(L14,))</f>
        <v>1.25</v>
      </c>
      <c r="N14" s="2">
        <f>M14+$L$5/L14</f>
        <v>2.25</v>
      </c>
      <c r="O14" s="2">
        <f>O13</f>
        <v>0</v>
      </c>
      <c r="P14" s="2">
        <f>P13</f>
        <v>0.3</v>
      </c>
      <c r="Q14" s="2">
        <f>SQRT(O14*O14+P14*P14)</f>
        <v>0.3</v>
      </c>
      <c r="S14" s="2">
        <f>O14/$Q14</f>
        <v>0</v>
      </c>
      <c r="T14" s="2">
        <f>P14/$Q14</f>
        <v>1</v>
      </c>
      <c r="V14" s="4">
        <f>L14+$Q$4*T14</f>
        <v>0.35</v>
      </c>
      <c r="W14" s="4">
        <f>L14-$Q$4*T14</f>
        <v>0.15</v>
      </c>
      <c r="X14" s="4" t="s">
        <v>27</v>
      </c>
      <c r="Y14" s="4">
        <f>M14-$Q$4*S14</f>
        <v>1.25</v>
      </c>
      <c r="Z14" s="4">
        <f>M14+$Q$4*S14</f>
        <v>1.25</v>
      </c>
      <c r="AA14" s="4" t="s">
        <v>27</v>
      </c>
      <c r="AB14" s="4">
        <f>L14+$Q$5*S14</f>
        <v>0.25</v>
      </c>
      <c r="AC14" s="4">
        <f>L14-$Q$5*S14</f>
        <v>0.25</v>
      </c>
      <c r="AD14" s="4" t="s">
        <v>27</v>
      </c>
      <c r="AE14" s="4">
        <f>M14+$Q$5*T14</f>
        <v>1.28</v>
      </c>
      <c r="AF14" s="4">
        <f>M14-$Q$5*T14</f>
        <v>1.22</v>
      </c>
      <c r="AG14" s="4" t="s">
        <v>27</v>
      </c>
      <c r="AH14" s="2">
        <f>L14+$T$4*T14</f>
        <v>0.28</v>
      </c>
      <c r="AI14" s="2">
        <f>L14+$T$5*S14</f>
        <v>0.25</v>
      </c>
      <c r="AJ14" s="2">
        <f>L14-$T$4*T14</f>
        <v>0.22</v>
      </c>
      <c r="AK14" s="2" t="s">
        <v>27</v>
      </c>
      <c r="AL14" s="2">
        <f>M14-$T$4*S14</f>
        <v>1.25</v>
      </c>
      <c r="AM14" s="2">
        <f>M14+$T$5*T14</f>
        <v>1.28</v>
      </c>
      <c r="AN14" s="2">
        <f>M14+$T$4*S14</f>
        <v>1.25</v>
      </c>
      <c r="AO14" s="2" t="s">
        <v>27</v>
      </c>
    </row>
    <row r="15" spans="3:41" ht="13.5">
      <c r="C15" s="2"/>
      <c r="G15" s="2"/>
      <c r="L15" s="2">
        <f>IF(N14&gt;$L$4,L14+0.5,L14)</f>
        <v>0.25</v>
      </c>
      <c r="M15" s="2">
        <f>IF(N14&lt;$L$4,N14,$L$5-$L$5/L15*FLOOR(L15,))</f>
        <v>2.25</v>
      </c>
      <c r="N15" s="2">
        <f>M15+$L$5/L15</f>
        <v>3.25</v>
      </c>
      <c r="O15" s="2">
        <f>O14</f>
        <v>0</v>
      </c>
      <c r="P15" s="2">
        <f>P14</f>
        <v>0.3</v>
      </c>
      <c r="Q15" s="2">
        <f>SQRT(O15*O15+P15*P15)</f>
        <v>0.3</v>
      </c>
      <c r="S15" s="2">
        <f>O15/$Q15</f>
        <v>0</v>
      </c>
      <c r="T15" s="2">
        <f>P15/$Q15</f>
        <v>1</v>
      </c>
      <c r="V15" s="4">
        <f>L15+$Q$4*T15</f>
        <v>0.35</v>
      </c>
      <c r="W15" s="4">
        <f>L15-$Q$4*T15</f>
        <v>0.15</v>
      </c>
      <c r="X15" s="4" t="s">
        <v>27</v>
      </c>
      <c r="Y15" s="4">
        <f>M15-$Q$4*S15</f>
        <v>2.25</v>
      </c>
      <c r="Z15" s="4">
        <f>M15+$Q$4*S15</f>
        <v>2.25</v>
      </c>
      <c r="AA15" s="4" t="s">
        <v>27</v>
      </c>
      <c r="AB15" s="4">
        <f>L15+$Q$5*S15</f>
        <v>0.25</v>
      </c>
      <c r="AC15" s="4">
        <f>L15-$Q$5*S15</f>
        <v>0.25</v>
      </c>
      <c r="AD15" s="4" t="s">
        <v>27</v>
      </c>
      <c r="AE15" s="4">
        <f>M15+$Q$5*T15</f>
        <v>2.28</v>
      </c>
      <c r="AF15" s="4">
        <f>M15-$Q$5*T15</f>
        <v>2.22</v>
      </c>
      <c r="AG15" s="4" t="s">
        <v>27</v>
      </c>
      <c r="AH15" s="2">
        <f>L15+$T$4*T15</f>
        <v>0.28</v>
      </c>
      <c r="AI15" s="2">
        <f>L15+$T$5*S15</f>
        <v>0.25</v>
      </c>
      <c r="AJ15" s="2">
        <f>L15-$T$4*T15</f>
        <v>0.22</v>
      </c>
      <c r="AK15" s="2" t="s">
        <v>27</v>
      </c>
      <c r="AL15" s="2">
        <f>M15-$T$4*S15</f>
        <v>2.25</v>
      </c>
      <c r="AM15" s="2">
        <f>M15+$T$5*T15</f>
        <v>2.28</v>
      </c>
      <c r="AN15" s="2">
        <f>M15+$T$4*S15</f>
        <v>2.25</v>
      </c>
      <c r="AO15" s="2" t="s">
        <v>27</v>
      </c>
    </row>
    <row r="16" spans="3:41" ht="13.5">
      <c r="C16" s="2"/>
      <c r="G16" s="2"/>
      <c r="L16" s="2">
        <f>IF(N15&gt;$L$4,L15+0.5,L15)</f>
        <v>0.75</v>
      </c>
      <c r="M16" s="2">
        <f>IF(N15&lt;$L$4,N15,$L$5-$L$5/L16*FLOOR(L16,))</f>
        <v>0.25</v>
      </c>
      <c r="N16" s="2">
        <f>M16+$L$5/L16</f>
        <v>0.5833333333333333</v>
      </c>
      <c r="O16" s="2">
        <f>O15</f>
        <v>0</v>
      </c>
      <c r="P16" s="2">
        <f>P15</f>
        <v>0.3</v>
      </c>
      <c r="Q16" s="2">
        <f>SQRT(O16*O16+P16*P16)</f>
        <v>0.3</v>
      </c>
      <c r="S16" s="2">
        <f>O16/$Q16</f>
        <v>0</v>
      </c>
      <c r="T16" s="2">
        <f>P16/$Q16</f>
        <v>1</v>
      </c>
      <c r="V16" s="4">
        <f>L16+$Q$4*T16</f>
        <v>0.85</v>
      </c>
      <c r="W16" s="4">
        <f>L16-$Q$4*T16</f>
        <v>0.65</v>
      </c>
      <c r="X16" s="4" t="s">
        <v>27</v>
      </c>
      <c r="Y16" s="4">
        <f>M16-$Q$4*S16</f>
        <v>0.25</v>
      </c>
      <c r="Z16" s="4">
        <f>M16+$Q$4*S16</f>
        <v>0.25</v>
      </c>
      <c r="AA16" s="4" t="s">
        <v>27</v>
      </c>
      <c r="AB16" s="4">
        <f>L16+$Q$5*S16</f>
        <v>0.75</v>
      </c>
      <c r="AC16" s="4">
        <f>L16-$Q$5*S16</f>
        <v>0.75</v>
      </c>
      <c r="AD16" s="4" t="s">
        <v>27</v>
      </c>
      <c r="AE16" s="4">
        <f>M16+$Q$5*T16</f>
        <v>0.28</v>
      </c>
      <c r="AF16" s="4">
        <f>M16-$Q$5*T16</f>
        <v>0.22</v>
      </c>
      <c r="AG16" s="4" t="s">
        <v>27</v>
      </c>
      <c r="AH16" s="2">
        <f>L16+$T$4*T16</f>
        <v>0.78</v>
      </c>
      <c r="AI16" s="2">
        <f>L16+$T$5*S16</f>
        <v>0.75</v>
      </c>
      <c r="AJ16" s="2">
        <f>L16-$T$4*T16</f>
        <v>0.72</v>
      </c>
      <c r="AK16" s="2" t="s">
        <v>27</v>
      </c>
      <c r="AL16" s="2">
        <f>M16-$T$4*S16</f>
        <v>0.25</v>
      </c>
      <c r="AM16" s="2">
        <f>M16+$T$5*T16</f>
        <v>0.28</v>
      </c>
      <c r="AN16" s="2">
        <f>M16+$T$4*S16</f>
        <v>0.25</v>
      </c>
      <c r="AO16" s="2" t="s">
        <v>27</v>
      </c>
    </row>
    <row r="17" spans="3:41" ht="13.5">
      <c r="C17" s="2"/>
      <c r="G17" s="2"/>
      <c r="L17" s="2">
        <f>IF(N16&gt;$L$4,L16+0.5,L16)</f>
        <v>0.75</v>
      </c>
      <c r="M17" s="2">
        <f>IF(N16&lt;$L$4,N16,$L$5-$L$5/L17*FLOOR(L17,))</f>
        <v>0.5833333333333333</v>
      </c>
      <c r="N17" s="2">
        <f>M17+$L$5/L17</f>
        <v>0.9166666666666665</v>
      </c>
      <c r="O17" s="2">
        <f>O16</f>
        <v>0</v>
      </c>
      <c r="P17" s="2">
        <f>P16</f>
        <v>0.3</v>
      </c>
      <c r="Q17" s="2">
        <f>SQRT(O17*O17+P17*P17)</f>
        <v>0.3</v>
      </c>
      <c r="S17" s="2">
        <f>O17/$Q17</f>
        <v>0</v>
      </c>
      <c r="T17" s="2">
        <f>P17/$Q17</f>
        <v>1</v>
      </c>
      <c r="V17" s="4">
        <f>L17+$Q$4*T17</f>
        <v>0.85</v>
      </c>
      <c r="W17" s="4">
        <f>L17-$Q$4*T17</f>
        <v>0.65</v>
      </c>
      <c r="X17" s="4" t="s">
        <v>27</v>
      </c>
      <c r="Y17" s="4">
        <f>M17-$Q$4*S17</f>
        <v>0.5833333333333333</v>
      </c>
      <c r="Z17" s="4">
        <f>M17+$Q$4*S17</f>
        <v>0.5833333333333333</v>
      </c>
      <c r="AA17" s="4" t="s">
        <v>27</v>
      </c>
      <c r="AB17" s="4">
        <f>L17+$Q$5*S17</f>
        <v>0.75</v>
      </c>
      <c r="AC17" s="4">
        <f>L17-$Q$5*S17</f>
        <v>0.75</v>
      </c>
      <c r="AD17" s="4" t="s">
        <v>27</v>
      </c>
      <c r="AE17" s="4">
        <f>M17+$Q$5*T17</f>
        <v>0.6133333333333333</v>
      </c>
      <c r="AF17" s="4">
        <f>M17-$Q$5*T17</f>
        <v>0.5533333333333332</v>
      </c>
      <c r="AG17" s="4" t="s">
        <v>27</v>
      </c>
      <c r="AH17" s="2">
        <f>L17+$T$4*T17</f>
        <v>0.78</v>
      </c>
      <c r="AI17" s="2">
        <f>L17+$T$5*S17</f>
        <v>0.75</v>
      </c>
      <c r="AJ17" s="2">
        <f>L17-$T$4*T17</f>
        <v>0.72</v>
      </c>
      <c r="AK17" s="2" t="s">
        <v>27</v>
      </c>
      <c r="AL17" s="2">
        <f>M17-$T$4*S17</f>
        <v>0.5833333333333333</v>
      </c>
      <c r="AM17" s="2">
        <f>M17+$T$5*T17</f>
        <v>0.6133333333333333</v>
      </c>
      <c r="AN17" s="2">
        <f>M17+$T$4*S17</f>
        <v>0.5833333333333333</v>
      </c>
      <c r="AO17" s="2" t="s">
        <v>27</v>
      </c>
    </row>
    <row r="18" spans="3:41" ht="13.5">
      <c r="C18" s="2"/>
      <c r="G18" s="2"/>
      <c r="L18" s="2">
        <f>IF(N17&gt;$L$4,L17+0.5,L17)</f>
        <v>0.75</v>
      </c>
      <c r="M18" s="2">
        <f>IF(N17&lt;$L$4,N17,$L$5-$L$5/L18*FLOOR(L18,))</f>
        <v>0.9166666666666665</v>
      </c>
      <c r="N18" s="2">
        <f>M18+$L$5/L18</f>
        <v>1.2499999999999998</v>
      </c>
      <c r="O18" s="2">
        <f>O17</f>
        <v>0</v>
      </c>
      <c r="P18" s="2">
        <f>P17</f>
        <v>0.3</v>
      </c>
      <c r="Q18" s="2">
        <f>SQRT(O18*O18+P18*P18)</f>
        <v>0.3</v>
      </c>
      <c r="S18" s="2">
        <f>O18/$Q18</f>
        <v>0</v>
      </c>
      <c r="T18" s="2">
        <f>P18/$Q18</f>
        <v>1</v>
      </c>
      <c r="V18" s="4">
        <f>L18+$Q$4*T18</f>
        <v>0.85</v>
      </c>
      <c r="W18" s="4">
        <f>L18-$Q$4*T18</f>
        <v>0.65</v>
      </c>
      <c r="X18" s="4" t="s">
        <v>27</v>
      </c>
      <c r="Y18" s="4">
        <f>M18-$Q$4*S18</f>
        <v>0.9166666666666665</v>
      </c>
      <c r="Z18" s="4">
        <f>M18+$Q$4*S18</f>
        <v>0.9166666666666665</v>
      </c>
      <c r="AA18" s="4" t="s">
        <v>27</v>
      </c>
      <c r="AB18" s="4">
        <f>L18+$Q$5*S18</f>
        <v>0.75</v>
      </c>
      <c r="AC18" s="4">
        <f>L18-$Q$5*S18</f>
        <v>0.75</v>
      </c>
      <c r="AD18" s="4" t="s">
        <v>27</v>
      </c>
      <c r="AE18" s="4">
        <f>M18+$Q$5*T18</f>
        <v>0.9466666666666665</v>
      </c>
      <c r="AF18" s="4">
        <f>M18-$Q$5*T18</f>
        <v>0.8866666666666665</v>
      </c>
      <c r="AG18" s="4" t="s">
        <v>27</v>
      </c>
      <c r="AH18" s="2">
        <f>L18+$T$4*T18</f>
        <v>0.78</v>
      </c>
      <c r="AI18" s="2">
        <f>L18+$T$5*S18</f>
        <v>0.75</v>
      </c>
      <c r="AJ18" s="2">
        <f>L18-$T$4*T18</f>
        <v>0.72</v>
      </c>
      <c r="AK18" s="2" t="s">
        <v>27</v>
      </c>
      <c r="AL18" s="2">
        <f>M18-$T$4*S18</f>
        <v>0.9166666666666665</v>
      </c>
      <c r="AM18" s="2">
        <f>M18+$T$5*T18</f>
        <v>0.9466666666666665</v>
      </c>
      <c r="AN18" s="2">
        <f>M18+$T$4*S18</f>
        <v>0.9166666666666665</v>
      </c>
      <c r="AO18" s="2" t="s">
        <v>27</v>
      </c>
    </row>
    <row r="19" spans="3:41" ht="13.5">
      <c r="C19" s="2"/>
      <c r="G19" s="2"/>
      <c r="L19" s="2">
        <f>IF(N18&gt;$L$4,L18+0.5,L18)</f>
        <v>0.75</v>
      </c>
      <c r="M19" s="2">
        <f>IF(N18&lt;$L$4,N18,$L$5-$L$5/L19*FLOOR(L19,))</f>
        <v>1.2499999999999998</v>
      </c>
      <c r="N19" s="2">
        <f>M19+$L$5/L19</f>
        <v>1.583333333333333</v>
      </c>
      <c r="O19" s="2">
        <f>O18</f>
        <v>0</v>
      </c>
      <c r="P19" s="2">
        <f>P18</f>
        <v>0.3</v>
      </c>
      <c r="Q19" s="2">
        <f>SQRT(O19*O19+P19*P19)</f>
        <v>0.3</v>
      </c>
      <c r="S19" s="2">
        <f>O19/$Q19</f>
        <v>0</v>
      </c>
      <c r="T19" s="2">
        <f>P19/$Q19</f>
        <v>1</v>
      </c>
      <c r="V19" s="4">
        <f>L19+$Q$4*T19</f>
        <v>0.85</v>
      </c>
      <c r="W19" s="4">
        <f>L19-$Q$4*T19</f>
        <v>0.65</v>
      </c>
      <c r="X19" s="4" t="s">
        <v>27</v>
      </c>
      <c r="Y19" s="4">
        <f>M19-$Q$4*S19</f>
        <v>1.2499999999999998</v>
      </c>
      <c r="Z19" s="4">
        <f>M19+$Q$4*S19</f>
        <v>1.2499999999999998</v>
      </c>
      <c r="AA19" s="4" t="s">
        <v>27</v>
      </c>
      <c r="AB19" s="4">
        <f>L19+$Q$5*S19</f>
        <v>0.75</v>
      </c>
      <c r="AC19" s="4">
        <f>L19-$Q$5*S19</f>
        <v>0.75</v>
      </c>
      <c r="AD19" s="4" t="s">
        <v>27</v>
      </c>
      <c r="AE19" s="4">
        <f>M19+$Q$5*T19</f>
        <v>1.2799999999999998</v>
      </c>
      <c r="AF19" s="4">
        <f>M19-$Q$5*T19</f>
        <v>1.2199999999999998</v>
      </c>
      <c r="AG19" s="4" t="s">
        <v>27</v>
      </c>
      <c r="AH19" s="2">
        <f>L19+$T$4*T19</f>
        <v>0.78</v>
      </c>
      <c r="AI19" s="2">
        <f>L19+$T$5*S19</f>
        <v>0.75</v>
      </c>
      <c r="AJ19" s="2">
        <f>L19-$T$4*T19</f>
        <v>0.72</v>
      </c>
      <c r="AK19" s="2" t="s">
        <v>27</v>
      </c>
      <c r="AL19" s="2">
        <f>M19-$T$4*S19</f>
        <v>1.2499999999999998</v>
      </c>
      <c r="AM19" s="2">
        <f>M19+$T$5*T19</f>
        <v>1.2799999999999998</v>
      </c>
      <c r="AN19" s="2">
        <f>M19+$T$4*S19</f>
        <v>1.2499999999999998</v>
      </c>
      <c r="AO19" s="2" t="s">
        <v>27</v>
      </c>
    </row>
    <row r="20" spans="3:41" ht="13.5">
      <c r="C20" s="2"/>
      <c r="G20" s="2"/>
      <c r="L20" s="2">
        <f>IF(N19&gt;$L$4,L19+0.5,L19)</f>
        <v>0.75</v>
      </c>
      <c r="M20" s="2">
        <f>IF(N19&lt;$L$4,N19,$L$5-$L$5/L20*FLOOR(L20,))</f>
        <v>1.583333333333333</v>
      </c>
      <c r="N20" s="2">
        <f>M20+$L$5/L20</f>
        <v>1.9166666666666663</v>
      </c>
      <c r="O20" s="2">
        <f>O19</f>
        <v>0</v>
      </c>
      <c r="P20" s="2">
        <f>P19</f>
        <v>0.3</v>
      </c>
      <c r="Q20" s="2">
        <f>SQRT(O20*O20+P20*P20)</f>
        <v>0.3</v>
      </c>
      <c r="S20" s="2">
        <f>O20/$Q20</f>
        <v>0</v>
      </c>
      <c r="T20" s="2">
        <f>P20/$Q20</f>
        <v>1</v>
      </c>
      <c r="V20" s="4">
        <f>L20+$Q$4*T20</f>
        <v>0.85</v>
      </c>
      <c r="W20" s="4">
        <f>L20-$Q$4*T20</f>
        <v>0.65</v>
      </c>
      <c r="X20" s="4" t="s">
        <v>27</v>
      </c>
      <c r="Y20" s="4">
        <f>M20-$Q$4*S20</f>
        <v>1.583333333333333</v>
      </c>
      <c r="Z20" s="4">
        <f>M20+$Q$4*S20</f>
        <v>1.583333333333333</v>
      </c>
      <c r="AA20" s="4" t="s">
        <v>27</v>
      </c>
      <c r="AB20" s="4">
        <f>L20+$Q$5*S20</f>
        <v>0.75</v>
      </c>
      <c r="AC20" s="4">
        <f>L20-$Q$5*S20</f>
        <v>0.75</v>
      </c>
      <c r="AD20" s="4" t="s">
        <v>27</v>
      </c>
      <c r="AE20" s="4">
        <f>M20+$Q$5*T20</f>
        <v>1.613333333333333</v>
      </c>
      <c r="AF20" s="4">
        <f>M20-$Q$5*T20</f>
        <v>1.553333333333333</v>
      </c>
      <c r="AG20" s="4" t="s">
        <v>27</v>
      </c>
      <c r="AH20" s="2">
        <f>L20+$T$4*T20</f>
        <v>0.78</v>
      </c>
      <c r="AI20" s="2">
        <f>L20+$T$5*S20</f>
        <v>0.75</v>
      </c>
      <c r="AJ20" s="2">
        <f>L20-$T$4*T20</f>
        <v>0.72</v>
      </c>
      <c r="AK20" s="2" t="s">
        <v>27</v>
      </c>
      <c r="AL20" s="2">
        <f>M20-$T$4*S20</f>
        <v>1.583333333333333</v>
      </c>
      <c r="AM20" s="2">
        <f>M20+$T$5*T20</f>
        <v>1.613333333333333</v>
      </c>
      <c r="AN20" s="2">
        <f>M20+$T$4*S20</f>
        <v>1.583333333333333</v>
      </c>
      <c r="AO20" s="2" t="s">
        <v>27</v>
      </c>
    </row>
    <row r="21" spans="3:41" ht="13.5">
      <c r="C21" s="2"/>
      <c r="G21" s="2"/>
      <c r="L21" s="2">
        <f>IF(N20&gt;$L$4,L20+0.5,L20)</f>
        <v>0.75</v>
      </c>
      <c r="M21" s="2">
        <f>IF(N20&lt;$L$4,N20,$L$5-$L$5/L21*FLOOR(L21,))</f>
        <v>1.9166666666666663</v>
      </c>
      <c r="N21" s="2">
        <f>M21+$L$5/L21</f>
        <v>2.2499999999999996</v>
      </c>
      <c r="O21" s="2">
        <f>O20</f>
        <v>0</v>
      </c>
      <c r="P21" s="2">
        <f>P20</f>
        <v>0.3</v>
      </c>
      <c r="Q21" s="2">
        <f>SQRT(O21*O21+P21*P21)</f>
        <v>0.3</v>
      </c>
      <c r="S21" s="2">
        <f>O21/$Q21</f>
        <v>0</v>
      </c>
      <c r="T21" s="2">
        <f>P21/$Q21</f>
        <v>1</v>
      </c>
      <c r="V21" s="4">
        <f>L21+$Q$4*T21</f>
        <v>0.85</v>
      </c>
      <c r="W21" s="4">
        <f>L21-$Q$4*T21</f>
        <v>0.65</v>
      </c>
      <c r="X21" s="4" t="s">
        <v>27</v>
      </c>
      <c r="Y21" s="4">
        <f>M21-$Q$4*S21</f>
        <v>1.9166666666666663</v>
      </c>
      <c r="Z21" s="4">
        <f>M21+$Q$4*S21</f>
        <v>1.9166666666666663</v>
      </c>
      <c r="AA21" s="4" t="s">
        <v>27</v>
      </c>
      <c r="AB21" s="4">
        <f>L21+$Q$5*S21</f>
        <v>0.75</v>
      </c>
      <c r="AC21" s="4">
        <f>L21-$Q$5*S21</f>
        <v>0.75</v>
      </c>
      <c r="AD21" s="4" t="s">
        <v>27</v>
      </c>
      <c r="AE21" s="4">
        <f>M21+$Q$5*T21</f>
        <v>1.9466666666666663</v>
      </c>
      <c r="AF21" s="4">
        <f>M21-$Q$5*T21</f>
        <v>1.8866666666666663</v>
      </c>
      <c r="AG21" s="4" t="s">
        <v>27</v>
      </c>
      <c r="AH21" s="2">
        <f>L21+$T$4*T21</f>
        <v>0.78</v>
      </c>
      <c r="AI21" s="2">
        <f>L21+$T$5*S21</f>
        <v>0.75</v>
      </c>
      <c r="AJ21" s="2">
        <f>L21-$T$4*T21</f>
        <v>0.72</v>
      </c>
      <c r="AK21" s="2" t="s">
        <v>27</v>
      </c>
      <c r="AL21" s="2">
        <f>M21-$T$4*S21</f>
        <v>1.9166666666666663</v>
      </c>
      <c r="AM21" s="2">
        <f>M21+$T$5*T21</f>
        <v>1.9466666666666663</v>
      </c>
      <c r="AN21" s="2">
        <f>M21+$T$4*S21</f>
        <v>1.9166666666666663</v>
      </c>
      <c r="AO21" s="2" t="s">
        <v>27</v>
      </c>
    </row>
    <row r="22" spans="3:41" ht="13.5">
      <c r="C22" s="2"/>
      <c r="G22" s="2"/>
      <c r="L22" s="2">
        <f>IF(N21&gt;$L$4,L21+0.5,L21)</f>
        <v>0.75</v>
      </c>
      <c r="M22" s="2">
        <f>IF(N21&lt;$L$4,N21,$L$5-$L$5/L22*FLOOR(L22,))</f>
        <v>2.2499999999999996</v>
      </c>
      <c r="N22" s="2">
        <f>M22+$L$5/L22</f>
        <v>2.583333333333333</v>
      </c>
      <c r="O22" s="2">
        <f>O21</f>
        <v>0</v>
      </c>
      <c r="P22" s="2">
        <f>P21</f>
        <v>0.3</v>
      </c>
      <c r="Q22" s="2">
        <f>SQRT(O22*O22+P22*P22)</f>
        <v>0.3</v>
      </c>
      <c r="S22" s="2">
        <f>O22/$Q22</f>
        <v>0</v>
      </c>
      <c r="T22" s="2">
        <f>P22/$Q22</f>
        <v>1</v>
      </c>
      <c r="V22" s="4">
        <f>L22+$Q$4*T22</f>
        <v>0.85</v>
      </c>
      <c r="W22" s="4">
        <f>L22-$Q$4*T22</f>
        <v>0.65</v>
      </c>
      <c r="X22" s="4" t="s">
        <v>27</v>
      </c>
      <c r="Y22" s="4">
        <f>M22-$Q$4*S22</f>
        <v>2.2499999999999996</v>
      </c>
      <c r="Z22" s="4">
        <f>M22+$Q$4*S22</f>
        <v>2.2499999999999996</v>
      </c>
      <c r="AA22" s="4" t="s">
        <v>27</v>
      </c>
      <c r="AB22" s="4">
        <f>L22+$Q$5*S22</f>
        <v>0.75</v>
      </c>
      <c r="AC22" s="4">
        <f>L22-$Q$5*S22</f>
        <v>0.75</v>
      </c>
      <c r="AD22" s="4" t="s">
        <v>27</v>
      </c>
      <c r="AE22" s="4">
        <f>M22+$Q$5*T22</f>
        <v>2.2799999999999994</v>
      </c>
      <c r="AF22" s="4">
        <f>M22-$Q$5*T22</f>
        <v>2.2199999999999998</v>
      </c>
      <c r="AG22" s="4" t="s">
        <v>27</v>
      </c>
      <c r="AH22" s="2">
        <f>L22+$T$4*T22</f>
        <v>0.78</v>
      </c>
      <c r="AI22" s="2">
        <f>L22+$T$5*S22</f>
        <v>0.75</v>
      </c>
      <c r="AJ22" s="2">
        <f>L22-$T$4*T22</f>
        <v>0.72</v>
      </c>
      <c r="AK22" s="2" t="s">
        <v>27</v>
      </c>
      <c r="AL22" s="2">
        <f>M22-$T$4*S22</f>
        <v>2.2499999999999996</v>
      </c>
      <c r="AM22" s="2">
        <f>M22+$T$5*T22</f>
        <v>2.2799999999999994</v>
      </c>
      <c r="AN22" s="2">
        <f>M22+$T$4*S22</f>
        <v>2.2499999999999996</v>
      </c>
      <c r="AO22" s="2" t="s">
        <v>27</v>
      </c>
    </row>
    <row r="23" spans="3:41" ht="13.5">
      <c r="C23" s="2"/>
      <c r="G23" s="2"/>
      <c r="L23" s="2">
        <f>IF(N22&gt;$L$4,L22+0.5,L22)</f>
        <v>1.25</v>
      </c>
      <c r="M23" s="2">
        <f>IF(N22&lt;$L$4,N22,$L$5-$L$5/L23*FLOOR(L23,))</f>
        <v>0.04999999999999999</v>
      </c>
      <c r="N23" s="2">
        <f>M23+$L$5/L23</f>
        <v>0.25</v>
      </c>
      <c r="O23" s="2">
        <f>O22</f>
        <v>0</v>
      </c>
      <c r="P23" s="2">
        <f>P22</f>
        <v>0.3</v>
      </c>
      <c r="Q23" s="2">
        <f>SQRT(O23*O23+P23*P23)</f>
        <v>0.3</v>
      </c>
      <c r="S23" s="2">
        <f>O23/$Q23</f>
        <v>0</v>
      </c>
      <c r="T23" s="2">
        <f>P23/$Q23</f>
        <v>1</v>
      </c>
      <c r="V23" s="4">
        <f>L23+$Q$4*T23</f>
        <v>1.35</v>
      </c>
      <c r="W23" s="4">
        <f>L23-$Q$4*T23</f>
        <v>1.15</v>
      </c>
      <c r="X23" s="4" t="s">
        <v>27</v>
      </c>
      <c r="Y23" s="4">
        <f>M23-$Q$4*S23</f>
        <v>0.04999999999999999</v>
      </c>
      <c r="Z23" s="4">
        <f>M23+$Q$4*S23</f>
        <v>0.04999999999999999</v>
      </c>
      <c r="AA23" s="4" t="s">
        <v>27</v>
      </c>
      <c r="AB23" s="4">
        <f>L23+$Q$5*S23</f>
        <v>1.25</v>
      </c>
      <c r="AC23" s="4">
        <f>L23-$Q$5*S23</f>
        <v>1.25</v>
      </c>
      <c r="AD23" s="4" t="s">
        <v>27</v>
      </c>
      <c r="AE23" s="4">
        <f>M23+$Q$5*T23</f>
        <v>0.07999999999999999</v>
      </c>
      <c r="AF23" s="4">
        <f>M23-$Q$5*T23</f>
        <v>0.01999999999999999</v>
      </c>
      <c r="AG23" s="4" t="s">
        <v>27</v>
      </c>
      <c r="AH23" s="2">
        <f>L23+$T$4*T23</f>
        <v>1.28</v>
      </c>
      <c r="AI23" s="2">
        <f>L23+$T$5*S23</f>
        <v>1.25</v>
      </c>
      <c r="AJ23" s="2">
        <f>L23-$T$4*T23</f>
        <v>1.22</v>
      </c>
      <c r="AK23" s="2" t="s">
        <v>27</v>
      </c>
      <c r="AL23" s="2">
        <f>M23-$T$4*S23</f>
        <v>0.04999999999999999</v>
      </c>
      <c r="AM23" s="2">
        <f>M23+$T$5*T23</f>
        <v>0.07999999999999999</v>
      </c>
      <c r="AN23" s="2">
        <f>M23+$T$4*S23</f>
        <v>0.04999999999999999</v>
      </c>
      <c r="AO23" s="2" t="s">
        <v>27</v>
      </c>
    </row>
    <row r="24" spans="3:41" ht="13.5">
      <c r="C24" s="2"/>
      <c r="G24" s="2"/>
      <c r="L24" s="2">
        <f>IF(N23&gt;$L$4,L23+0.5,L23)</f>
        <v>1.25</v>
      </c>
      <c r="M24" s="2">
        <f>IF(N23&lt;$L$4,N23,$L$5-$L$5/L24*FLOOR(L24,))</f>
        <v>0.25</v>
      </c>
      <c r="N24" s="2">
        <f>M24+$L$5/L24</f>
        <v>0.45</v>
      </c>
      <c r="O24" s="2">
        <f>O23</f>
        <v>0</v>
      </c>
      <c r="P24" s="2">
        <f>P23</f>
        <v>0.3</v>
      </c>
      <c r="Q24" s="2">
        <f>SQRT(O24*O24+P24*P24)</f>
        <v>0.3</v>
      </c>
      <c r="S24" s="2">
        <f>O24/$Q24</f>
        <v>0</v>
      </c>
      <c r="T24" s="2">
        <f>P24/$Q24</f>
        <v>1</v>
      </c>
      <c r="V24" s="4">
        <f>L24+$Q$4*T24</f>
        <v>1.35</v>
      </c>
      <c r="W24" s="4">
        <f>L24-$Q$4*T24</f>
        <v>1.15</v>
      </c>
      <c r="X24" s="4" t="s">
        <v>27</v>
      </c>
      <c r="Y24" s="4">
        <f>M24-$Q$4*S24</f>
        <v>0.25</v>
      </c>
      <c r="Z24" s="4">
        <f>M24+$Q$4*S24</f>
        <v>0.25</v>
      </c>
      <c r="AA24" s="4" t="s">
        <v>27</v>
      </c>
      <c r="AB24" s="4">
        <f>L24+$Q$5*S24</f>
        <v>1.25</v>
      </c>
      <c r="AC24" s="4">
        <f>L24-$Q$5*S24</f>
        <v>1.25</v>
      </c>
      <c r="AD24" s="4" t="s">
        <v>27</v>
      </c>
      <c r="AE24" s="4">
        <f>M24+$Q$5*T24</f>
        <v>0.28</v>
      </c>
      <c r="AF24" s="4">
        <f>M24-$Q$5*T24</f>
        <v>0.22</v>
      </c>
      <c r="AG24" s="4" t="s">
        <v>27</v>
      </c>
      <c r="AH24" s="2">
        <f>L24+$T$4*T24</f>
        <v>1.28</v>
      </c>
      <c r="AI24" s="2">
        <f>L24+$T$5*S24</f>
        <v>1.25</v>
      </c>
      <c r="AJ24" s="2">
        <f>L24-$T$4*T24</f>
        <v>1.22</v>
      </c>
      <c r="AK24" s="2" t="s">
        <v>27</v>
      </c>
      <c r="AL24" s="2">
        <f>M24-$T$4*S24</f>
        <v>0.25</v>
      </c>
      <c r="AM24" s="2">
        <f>M24+$T$5*T24</f>
        <v>0.28</v>
      </c>
      <c r="AN24" s="2">
        <f>M24+$T$4*S24</f>
        <v>0.25</v>
      </c>
      <c r="AO24" s="2" t="s">
        <v>27</v>
      </c>
    </row>
    <row r="25" spans="3:41" ht="13.5">
      <c r="C25" s="2"/>
      <c r="G25" s="2"/>
      <c r="L25" s="2">
        <f>IF(N24&gt;$L$4,L24+0.5,L24)</f>
        <v>1.25</v>
      </c>
      <c r="M25" s="2">
        <f>IF(N24&lt;$L$4,N24,$L$5-$L$5/L25*FLOOR(L25,))</f>
        <v>0.45</v>
      </c>
      <c r="N25" s="2">
        <f>M25+$L$5/L25</f>
        <v>0.65</v>
      </c>
      <c r="O25" s="2">
        <f>O24</f>
        <v>0</v>
      </c>
      <c r="P25" s="2">
        <f>P24</f>
        <v>0.3</v>
      </c>
      <c r="Q25" s="2">
        <f>SQRT(O25*O25+P25*P25)</f>
        <v>0.3</v>
      </c>
      <c r="S25" s="2">
        <f>O25/$Q25</f>
        <v>0</v>
      </c>
      <c r="T25" s="2">
        <f>P25/$Q25</f>
        <v>1</v>
      </c>
      <c r="V25" s="4">
        <f>L25+$Q$4*T25</f>
        <v>1.35</v>
      </c>
      <c r="W25" s="4">
        <f>L25-$Q$4*T25</f>
        <v>1.15</v>
      </c>
      <c r="X25" s="4" t="s">
        <v>27</v>
      </c>
      <c r="Y25" s="4">
        <f>M25-$Q$4*S25</f>
        <v>0.45</v>
      </c>
      <c r="Z25" s="4">
        <f>M25+$Q$4*S25</f>
        <v>0.45</v>
      </c>
      <c r="AA25" s="4" t="s">
        <v>27</v>
      </c>
      <c r="AB25" s="4">
        <f>L25+$Q$5*S25</f>
        <v>1.25</v>
      </c>
      <c r="AC25" s="4">
        <f>L25-$Q$5*S25</f>
        <v>1.25</v>
      </c>
      <c r="AD25" s="4" t="s">
        <v>27</v>
      </c>
      <c r="AE25" s="4">
        <f>M25+$Q$5*T25</f>
        <v>0.48</v>
      </c>
      <c r="AF25" s="4">
        <f>M25-$Q$5*T25</f>
        <v>0.42000000000000004</v>
      </c>
      <c r="AG25" s="4" t="s">
        <v>27</v>
      </c>
      <c r="AH25" s="2">
        <f>L25+$T$4*T25</f>
        <v>1.28</v>
      </c>
      <c r="AI25" s="2">
        <f>L25+$T$5*S25</f>
        <v>1.25</v>
      </c>
      <c r="AJ25" s="2">
        <f>L25-$T$4*T25</f>
        <v>1.22</v>
      </c>
      <c r="AK25" s="2" t="s">
        <v>27</v>
      </c>
      <c r="AL25" s="2">
        <f>M25-$T$4*S25</f>
        <v>0.45</v>
      </c>
      <c r="AM25" s="2">
        <f>M25+$T$5*T25</f>
        <v>0.48</v>
      </c>
      <c r="AN25" s="2">
        <f>M25+$T$4*S25</f>
        <v>0.45</v>
      </c>
      <c r="AO25" s="2" t="s">
        <v>27</v>
      </c>
    </row>
    <row r="26" spans="3:41" ht="13.5">
      <c r="C26" s="2"/>
      <c r="G26" s="2"/>
      <c r="L26" s="2">
        <f>IF(N25&gt;$L$4,L25+0.5,L25)</f>
        <v>1.25</v>
      </c>
      <c r="M26" s="2">
        <f>IF(N25&lt;$L$4,N25,$L$5-$L$5/L26*FLOOR(L26,))</f>
        <v>0.65</v>
      </c>
      <c r="N26" s="2">
        <f>M26+$L$5/L26</f>
        <v>0.8500000000000001</v>
      </c>
      <c r="O26" s="2">
        <f>O25</f>
        <v>0</v>
      </c>
      <c r="P26" s="2">
        <f>P25</f>
        <v>0.3</v>
      </c>
      <c r="Q26" s="2">
        <f>SQRT(O26*O26+P26*P26)</f>
        <v>0.3</v>
      </c>
      <c r="S26" s="2">
        <f>O26/$Q26</f>
        <v>0</v>
      </c>
      <c r="T26" s="2">
        <f>P26/$Q26</f>
        <v>1</v>
      </c>
      <c r="V26" s="4">
        <f>L26+$Q$4*T26</f>
        <v>1.35</v>
      </c>
      <c r="W26" s="4">
        <f>L26-$Q$4*T26</f>
        <v>1.15</v>
      </c>
      <c r="X26" s="4" t="s">
        <v>27</v>
      </c>
      <c r="Y26" s="4">
        <f>M26-$Q$4*S26</f>
        <v>0.65</v>
      </c>
      <c r="Z26" s="4">
        <f>M26+$Q$4*S26</f>
        <v>0.65</v>
      </c>
      <c r="AA26" s="4" t="s">
        <v>27</v>
      </c>
      <c r="AB26" s="4">
        <f>L26+$Q$5*S26</f>
        <v>1.25</v>
      </c>
      <c r="AC26" s="4">
        <f>L26-$Q$5*S26</f>
        <v>1.25</v>
      </c>
      <c r="AD26" s="4" t="s">
        <v>27</v>
      </c>
      <c r="AE26" s="4">
        <f>M26+$Q$5*T26</f>
        <v>0.68</v>
      </c>
      <c r="AF26" s="4">
        <f>M26-$Q$5*T26</f>
        <v>0.62</v>
      </c>
      <c r="AG26" s="4" t="s">
        <v>27</v>
      </c>
      <c r="AH26" s="2">
        <f>L26+$T$4*T26</f>
        <v>1.28</v>
      </c>
      <c r="AI26" s="2">
        <f>L26+$T$5*S26</f>
        <v>1.25</v>
      </c>
      <c r="AJ26" s="2">
        <f>L26-$T$4*T26</f>
        <v>1.22</v>
      </c>
      <c r="AK26" s="2" t="s">
        <v>27</v>
      </c>
      <c r="AL26" s="2">
        <f>M26-$T$4*S26</f>
        <v>0.65</v>
      </c>
      <c r="AM26" s="2">
        <f>M26+$T$5*T26</f>
        <v>0.68</v>
      </c>
      <c r="AN26" s="2">
        <f>M26+$T$4*S26</f>
        <v>0.65</v>
      </c>
      <c r="AO26" s="2" t="s">
        <v>27</v>
      </c>
    </row>
    <row r="27" spans="3:41" ht="13.5">
      <c r="C27" s="2"/>
      <c r="G27" s="2"/>
      <c r="L27" s="2">
        <f>IF(N26&gt;$L$4,L26+0.5,L26)</f>
        <v>1.25</v>
      </c>
      <c r="M27" s="2">
        <f>IF(N26&lt;$L$4,N26,$L$5-$L$5/L27*FLOOR(L27,))</f>
        <v>0.8500000000000001</v>
      </c>
      <c r="N27" s="2">
        <f>M27+$L$5/L27</f>
        <v>1.05</v>
      </c>
      <c r="O27" s="2">
        <f>O26</f>
        <v>0</v>
      </c>
      <c r="P27" s="2">
        <f>P26</f>
        <v>0.3</v>
      </c>
      <c r="Q27" s="2">
        <f>SQRT(O27*O27+P27*P27)</f>
        <v>0.3</v>
      </c>
      <c r="S27" s="2">
        <f>O27/$Q27</f>
        <v>0</v>
      </c>
      <c r="T27" s="2">
        <f>P27/$Q27</f>
        <v>1</v>
      </c>
      <c r="V27" s="4">
        <f>L27+$Q$4*T27</f>
        <v>1.35</v>
      </c>
      <c r="W27" s="4">
        <f>L27-$Q$4*T27</f>
        <v>1.15</v>
      </c>
      <c r="X27" s="4" t="s">
        <v>27</v>
      </c>
      <c r="Y27" s="4">
        <f>M27-$Q$4*S27</f>
        <v>0.8500000000000001</v>
      </c>
      <c r="Z27" s="4">
        <f>M27+$Q$4*S27</f>
        <v>0.8500000000000001</v>
      </c>
      <c r="AA27" s="4" t="s">
        <v>27</v>
      </c>
      <c r="AB27" s="4">
        <f>L27+$Q$5*S27</f>
        <v>1.25</v>
      </c>
      <c r="AC27" s="4">
        <f>L27-$Q$5*S27</f>
        <v>1.25</v>
      </c>
      <c r="AD27" s="4" t="s">
        <v>27</v>
      </c>
      <c r="AE27" s="4">
        <f>M27+$Q$5*T27</f>
        <v>0.8800000000000001</v>
      </c>
      <c r="AF27" s="4">
        <f>M27-$Q$5*T27</f>
        <v>0.8200000000000001</v>
      </c>
      <c r="AG27" s="4" t="s">
        <v>27</v>
      </c>
      <c r="AH27" s="2">
        <f>L27+$T$4*T27</f>
        <v>1.28</v>
      </c>
      <c r="AI27" s="2">
        <f>L27+$T$5*S27</f>
        <v>1.25</v>
      </c>
      <c r="AJ27" s="2">
        <f>L27-$T$4*T27</f>
        <v>1.22</v>
      </c>
      <c r="AK27" s="2" t="s">
        <v>27</v>
      </c>
      <c r="AL27" s="2">
        <f>M27-$T$4*S27</f>
        <v>0.8500000000000001</v>
      </c>
      <c r="AM27" s="2">
        <f>M27+$T$5*T27</f>
        <v>0.8800000000000001</v>
      </c>
      <c r="AN27" s="2">
        <f>M27+$T$4*S27</f>
        <v>0.8500000000000001</v>
      </c>
      <c r="AO27" s="2" t="s">
        <v>27</v>
      </c>
    </row>
    <row r="28" spans="3:41" ht="13.5">
      <c r="C28" s="2"/>
      <c r="G28" s="2"/>
      <c r="L28" s="2">
        <f>IF(N27&gt;$L$4,L27+0.5,L27)</f>
        <v>1.25</v>
      </c>
      <c r="M28" s="2">
        <f>IF(N27&lt;$L$4,N27,$L$5-$L$5/L28*FLOOR(L28,))</f>
        <v>1.05</v>
      </c>
      <c r="N28" s="2">
        <f>M28+$L$5/L28</f>
        <v>1.25</v>
      </c>
      <c r="O28" s="2">
        <f>O27</f>
        <v>0</v>
      </c>
      <c r="P28" s="2">
        <f>P27</f>
        <v>0.3</v>
      </c>
      <c r="Q28" s="2">
        <f>SQRT(O28*O28+P28*P28)</f>
        <v>0.3</v>
      </c>
      <c r="S28" s="2">
        <f>O28/$Q28</f>
        <v>0</v>
      </c>
      <c r="T28" s="2">
        <f>P28/$Q28</f>
        <v>1</v>
      </c>
      <c r="V28" s="4">
        <f>L28+$Q$4*T28</f>
        <v>1.35</v>
      </c>
      <c r="W28" s="4">
        <f>L28-$Q$4*T28</f>
        <v>1.15</v>
      </c>
      <c r="X28" s="4" t="s">
        <v>27</v>
      </c>
      <c r="Y28" s="4">
        <f>M28-$Q$4*S28</f>
        <v>1.05</v>
      </c>
      <c r="Z28" s="4">
        <f>M28+$Q$4*S28</f>
        <v>1.05</v>
      </c>
      <c r="AA28" s="4" t="s">
        <v>27</v>
      </c>
      <c r="AB28" s="4">
        <f>L28+$Q$5*S28</f>
        <v>1.25</v>
      </c>
      <c r="AC28" s="4">
        <f>L28-$Q$5*S28</f>
        <v>1.25</v>
      </c>
      <c r="AD28" s="4" t="s">
        <v>27</v>
      </c>
      <c r="AE28" s="4">
        <f>M28+$Q$5*T28</f>
        <v>1.08</v>
      </c>
      <c r="AF28" s="4">
        <f>M28-$Q$5*T28</f>
        <v>1.02</v>
      </c>
      <c r="AG28" s="4" t="s">
        <v>27</v>
      </c>
      <c r="AH28" s="2">
        <f>L28+$T$4*T28</f>
        <v>1.28</v>
      </c>
      <c r="AI28" s="2">
        <f>L28+$T$5*S28</f>
        <v>1.25</v>
      </c>
      <c r="AJ28" s="2">
        <f>L28-$T$4*T28</f>
        <v>1.22</v>
      </c>
      <c r="AK28" s="2" t="s">
        <v>27</v>
      </c>
      <c r="AL28" s="2">
        <f>M28-$T$4*S28</f>
        <v>1.05</v>
      </c>
      <c r="AM28" s="2">
        <f>M28+$T$5*T28</f>
        <v>1.08</v>
      </c>
      <c r="AN28" s="2">
        <f>M28+$T$4*S28</f>
        <v>1.05</v>
      </c>
      <c r="AO28" s="2" t="s">
        <v>27</v>
      </c>
    </row>
    <row r="29" spans="3:41" ht="13.5">
      <c r="C29" s="2"/>
      <c r="G29" s="2"/>
      <c r="L29" s="2">
        <f>IF(N28&gt;$L$4,L28+0.5,L28)</f>
        <v>1.25</v>
      </c>
      <c r="M29" s="2">
        <f>IF(N28&lt;$L$4,N28,$L$5-$L$5/L29*FLOOR(L29,))</f>
        <v>1.25</v>
      </c>
      <c r="N29" s="2">
        <f>M29+$L$5/L29</f>
        <v>1.45</v>
      </c>
      <c r="O29" s="2">
        <f>O28</f>
        <v>0</v>
      </c>
      <c r="P29" s="2">
        <f>P28</f>
        <v>0.3</v>
      </c>
      <c r="Q29" s="2">
        <f>SQRT(O29*O29+P29*P29)</f>
        <v>0.3</v>
      </c>
      <c r="S29" s="2">
        <f>O29/$Q29</f>
        <v>0</v>
      </c>
      <c r="T29" s="2">
        <f>P29/$Q29</f>
        <v>1</v>
      </c>
      <c r="V29" s="4">
        <f>L29+$Q$4*T29</f>
        <v>1.35</v>
      </c>
      <c r="W29" s="4">
        <f>L29-$Q$4*T29</f>
        <v>1.15</v>
      </c>
      <c r="X29" s="4" t="s">
        <v>27</v>
      </c>
      <c r="Y29" s="4">
        <f>M29-$Q$4*S29</f>
        <v>1.25</v>
      </c>
      <c r="Z29" s="4">
        <f>M29+$Q$4*S29</f>
        <v>1.25</v>
      </c>
      <c r="AA29" s="4" t="s">
        <v>27</v>
      </c>
      <c r="AB29" s="4">
        <f>L29+$Q$5*S29</f>
        <v>1.25</v>
      </c>
      <c r="AC29" s="4">
        <f>L29-$Q$5*S29</f>
        <v>1.25</v>
      </c>
      <c r="AD29" s="4" t="s">
        <v>27</v>
      </c>
      <c r="AE29" s="4">
        <f>M29+$Q$5*T29</f>
        <v>1.28</v>
      </c>
      <c r="AF29" s="4">
        <f>M29-$Q$5*T29</f>
        <v>1.22</v>
      </c>
      <c r="AG29" s="4" t="s">
        <v>27</v>
      </c>
      <c r="AH29" s="2">
        <f>L29+$T$4*T29</f>
        <v>1.28</v>
      </c>
      <c r="AI29" s="2">
        <f>L29+$T$5*S29</f>
        <v>1.25</v>
      </c>
      <c r="AJ29" s="2">
        <f>L29-$T$4*T29</f>
        <v>1.22</v>
      </c>
      <c r="AK29" s="2" t="s">
        <v>27</v>
      </c>
      <c r="AL29" s="2">
        <f>M29-$T$4*S29</f>
        <v>1.25</v>
      </c>
      <c r="AM29" s="2">
        <f>M29+$T$5*T29</f>
        <v>1.28</v>
      </c>
      <c r="AN29" s="2">
        <f>M29+$T$4*S29</f>
        <v>1.25</v>
      </c>
      <c r="AO29" s="2" t="s">
        <v>27</v>
      </c>
    </row>
    <row r="30" spans="3:41" ht="13.5">
      <c r="C30" s="2"/>
      <c r="G30" s="2"/>
      <c r="L30" s="2">
        <f>IF(N29&gt;$L$4,L29+0.5,L29)</f>
        <v>1.25</v>
      </c>
      <c r="M30" s="2">
        <f>IF(N29&lt;$L$4,N29,$L$5-$L$5/L30*FLOOR(L30,))</f>
        <v>1.45</v>
      </c>
      <c r="N30" s="2">
        <f>M30+$L$5/L30</f>
        <v>1.65</v>
      </c>
      <c r="O30" s="2">
        <f>O29</f>
        <v>0</v>
      </c>
      <c r="P30" s="2">
        <f>P29</f>
        <v>0.3</v>
      </c>
      <c r="Q30" s="2">
        <f>SQRT(O30*O30+P30*P30)</f>
        <v>0.3</v>
      </c>
      <c r="S30" s="2">
        <f>O30/$Q30</f>
        <v>0</v>
      </c>
      <c r="T30" s="2">
        <f>P30/$Q30</f>
        <v>1</v>
      </c>
      <c r="V30" s="4">
        <f>L30+$Q$4*T30</f>
        <v>1.35</v>
      </c>
      <c r="W30" s="4">
        <f>L30-$Q$4*T30</f>
        <v>1.15</v>
      </c>
      <c r="X30" s="4" t="s">
        <v>27</v>
      </c>
      <c r="Y30" s="4">
        <f>M30-$Q$4*S30</f>
        <v>1.45</v>
      </c>
      <c r="Z30" s="4">
        <f>M30+$Q$4*S30</f>
        <v>1.45</v>
      </c>
      <c r="AA30" s="4" t="s">
        <v>27</v>
      </c>
      <c r="AB30" s="4">
        <f>L30+$Q$5*S30</f>
        <v>1.25</v>
      </c>
      <c r="AC30" s="4">
        <f>L30-$Q$5*S30</f>
        <v>1.25</v>
      </c>
      <c r="AD30" s="4" t="s">
        <v>27</v>
      </c>
      <c r="AE30" s="4">
        <f>M30+$Q$5*T30</f>
        <v>1.48</v>
      </c>
      <c r="AF30" s="4">
        <f>M30-$Q$5*T30</f>
        <v>1.42</v>
      </c>
      <c r="AG30" s="4" t="s">
        <v>27</v>
      </c>
      <c r="AH30" s="2">
        <f>L30+$T$4*T30</f>
        <v>1.28</v>
      </c>
      <c r="AI30" s="2">
        <f>L30+$T$5*S30</f>
        <v>1.25</v>
      </c>
      <c r="AJ30" s="2">
        <f>L30-$T$4*T30</f>
        <v>1.22</v>
      </c>
      <c r="AK30" s="2" t="s">
        <v>27</v>
      </c>
      <c r="AL30" s="2">
        <f>M30-$T$4*S30</f>
        <v>1.45</v>
      </c>
      <c r="AM30" s="2">
        <f>M30+$T$5*T30</f>
        <v>1.48</v>
      </c>
      <c r="AN30" s="2">
        <f>M30+$T$4*S30</f>
        <v>1.45</v>
      </c>
      <c r="AO30" s="2" t="s">
        <v>27</v>
      </c>
    </row>
    <row r="31" spans="3:41" ht="13.5">
      <c r="C31" s="2"/>
      <c r="G31" s="2"/>
      <c r="L31" s="2">
        <f>IF(N30&gt;$L$4,L30+0.5,L30)</f>
        <v>1.25</v>
      </c>
      <c r="M31" s="2">
        <f>IF(N30&lt;$L$4,N30,$L$5-$L$5/L31*FLOOR(L31,))</f>
        <v>1.65</v>
      </c>
      <c r="N31" s="2">
        <f>M31+$L$5/L31</f>
        <v>1.8499999999999999</v>
      </c>
      <c r="O31" s="2">
        <f>O30</f>
        <v>0</v>
      </c>
      <c r="P31" s="2">
        <f>P30</f>
        <v>0.3</v>
      </c>
      <c r="Q31" s="2">
        <f>SQRT(O31*O31+P31*P31)</f>
        <v>0.3</v>
      </c>
      <c r="S31" s="2">
        <f>O31/$Q31</f>
        <v>0</v>
      </c>
      <c r="T31" s="2">
        <f>P31/$Q31</f>
        <v>1</v>
      </c>
      <c r="V31" s="4">
        <f>L31+$Q$4*T31</f>
        <v>1.35</v>
      </c>
      <c r="W31" s="4">
        <f>L31-$Q$4*T31</f>
        <v>1.15</v>
      </c>
      <c r="X31" s="4" t="s">
        <v>27</v>
      </c>
      <c r="Y31" s="4">
        <f>M31-$Q$4*S31</f>
        <v>1.65</v>
      </c>
      <c r="Z31" s="4">
        <f>M31+$Q$4*S31</f>
        <v>1.65</v>
      </c>
      <c r="AA31" s="4" t="s">
        <v>27</v>
      </c>
      <c r="AB31" s="4">
        <f>L31+$Q$5*S31</f>
        <v>1.25</v>
      </c>
      <c r="AC31" s="4">
        <f>L31-$Q$5*S31</f>
        <v>1.25</v>
      </c>
      <c r="AD31" s="4" t="s">
        <v>27</v>
      </c>
      <c r="AE31" s="4">
        <f>M31+$Q$5*T31</f>
        <v>1.68</v>
      </c>
      <c r="AF31" s="4">
        <f>M31-$Q$5*T31</f>
        <v>1.6199999999999999</v>
      </c>
      <c r="AG31" s="4" t="s">
        <v>27</v>
      </c>
      <c r="AH31" s="2">
        <f>L31+$T$4*T31</f>
        <v>1.28</v>
      </c>
      <c r="AI31" s="2">
        <f>L31+$T$5*S31</f>
        <v>1.25</v>
      </c>
      <c r="AJ31" s="2">
        <f>L31-$T$4*T31</f>
        <v>1.22</v>
      </c>
      <c r="AK31" s="2" t="s">
        <v>27</v>
      </c>
      <c r="AL31" s="2">
        <f>M31-$T$4*S31</f>
        <v>1.65</v>
      </c>
      <c r="AM31" s="2">
        <f>M31+$T$5*T31</f>
        <v>1.68</v>
      </c>
      <c r="AN31" s="2">
        <f>M31+$T$4*S31</f>
        <v>1.65</v>
      </c>
      <c r="AO31" s="2" t="s">
        <v>27</v>
      </c>
    </row>
    <row r="32" spans="3:41" ht="13.5">
      <c r="C32" s="2"/>
      <c r="G32" s="2"/>
      <c r="L32" s="2">
        <f>IF(N31&gt;$L$4,L31+0.5,L31)</f>
        <v>1.25</v>
      </c>
      <c r="M32" s="2">
        <f>IF(N31&lt;$L$4,N31,$L$5-$L$5/L32*FLOOR(L32,))</f>
        <v>1.8499999999999999</v>
      </c>
      <c r="N32" s="2">
        <f>M32+$L$5/L32</f>
        <v>2.05</v>
      </c>
      <c r="O32" s="2">
        <f>O31</f>
        <v>0</v>
      </c>
      <c r="P32" s="2">
        <f>P31</f>
        <v>0.3</v>
      </c>
      <c r="Q32" s="2">
        <f>SQRT(O32*O32+P32*P32)</f>
        <v>0.3</v>
      </c>
      <c r="S32" s="2">
        <f>O32/$Q32</f>
        <v>0</v>
      </c>
      <c r="T32" s="2">
        <f>P32/$Q32</f>
        <v>1</v>
      </c>
      <c r="V32" s="4">
        <f>L32+$Q$4*T32</f>
        <v>1.35</v>
      </c>
      <c r="W32" s="4">
        <f>L32-$Q$4*T32</f>
        <v>1.15</v>
      </c>
      <c r="X32" s="4" t="s">
        <v>27</v>
      </c>
      <c r="Y32" s="4">
        <f>M32-$Q$4*S32</f>
        <v>1.8499999999999999</v>
      </c>
      <c r="Z32" s="4">
        <f>M32+$Q$4*S32</f>
        <v>1.8499999999999999</v>
      </c>
      <c r="AA32" s="4" t="s">
        <v>27</v>
      </c>
      <c r="AB32" s="4">
        <f>L32+$Q$5*S32</f>
        <v>1.25</v>
      </c>
      <c r="AC32" s="4">
        <f>L32-$Q$5*S32</f>
        <v>1.25</v>
      </c>
      <c r="AD32" s="4" t="s">
        <v>27</v>
      </c>
      <c r="AE32" s="4">
        <f>M32+$Q$5*T32</f>
        <v>1.88</v>
      </c>
      <c r="AF32" s="4">
        <f>M32-$Q$5*T32</f>
        <v>1.8199999999999998</v>
      </c>
      <c r="AG32" s="4" t="s">
        <v>27</v>
      </c>
      <c r="AH32" s="2">
        <f>L32+$T$4*T32</f>
        <v>1.28</v>
      </c>
      <c r="AI32" s="2">
        <f>L32+$T$5*S32</f>
        <v>1.25</v>
      </c>
      <c r="AJ32" s="2">
        <f>L32-$T$4*T32</f>
        <v>1.22</v>
      </c>
      <c r="AK32" s="2" t="s">
        <v>27</v>
      </c>
      <c r="AL32" s="2">
        <f>M32-$T$4*S32</f>
        <v>1.8499999999999999</v>
      </c>
      <c r="AM32" s="2">
        <f>M32+$T$5*T32</f>
        <v>1.88</v>
      </c>
      <c r="AN32" s="2">
        <f>M32+$T$4*S32</f>
        <v>1.8499999999999999</v>
      </c>
      <c r="AO32" s="2" t="s">
        <v>27</v>
      </c>
    </row>
    <row r="33" spans="3:41" ht="13.5">
      <c r="C33" s="2"/>
      <c r="G33" s="2"/>
      <c r="L33" s="2">
        <f>IF(N32&gt;$L$4,L32+0.5,L32)</f>
        <v>1.25</v>
      </c>
      <c r="M33" s="2">
        <f>IF(N32&lt;$L$4,N32,$L$5-$L$5/L33*FLOOR(L33,))</f>
        <v>2.05</v>
      </c>
      <c r="N33" s="2">
        <f>M33+$L$5/L33</f>
        <v>2.25</v>
      </c>
      <c r="O33" s="2">
        <f>O32</f>
        <v>0</v>
      </c>
      <c r="P33" s="2">
        <f>P32</f>
        <v>0.3</v>
      </c>
      <c r="Q33" s="2">
        <f>SQRT(O33*O33+P33*P33)</f>
        <v>0.3</v>
      </c>
      <c r="S33" s="2">
        <f>O33/$Q33</f>
        <v>0</v>
      </c>
      <c r="T33" s="2">
        <f>P33/$Q33</f>
        <v>1</v>
      </c>
      <c r="V33" s="4">
        <f>L33+$Q$4*T33</f>
        <v>1.35</v>
      </c>
      <c r="W33" s="4">
        <f>L33-$Q$4*T33</f>
        <v>1.15</v>
      </c>
      <c r="X33" s="4" t="s">
        <v>27</v>
      </c>
      <c r="Y33" s="4">
        <f>M33-$Q$4*S33</f>
        <v>2.05</v>
      </c>
      <c r="Z33" s="4">
        <f>M33+$Q$4*S33</f>
        <v>2.05</v>
      </c>
      <c r="AA33" s="4" t="s">
        <v>27</v>
      </c>
      <c r="AB33" s="4">
        <f>L33+$Q$5*S33</f>
        <v>1.25</v>
      </c>
      <c r="AC33" s="4">
        <f>L33-$Q$5*S33</f>
        <v>1.25</v>
      </c>
      <c r="AD33" s="4" t="s">
        <v>27</v>
      </c>
      <c r="AE33" s="4">
        <f>M33+$Q$5*T33</f>
        <v>2.0799999999999996</v>
      </c>
      <c r="AF33" s="4">
        <f>M33-$Q$5*T33</f>
        <v>2.02</v>
      </c>
      <c r="AG33" s="4" t="s">
        <v>27</v>
      </c>
      <c r="AH33" s="2">
        <f>L33+$T$4*T33</f>
        <v>1.28</v>
      </c>
      <c r="AI33" s="2">
        <f>L33+$T$5*S33</f>
        <v>1.25</v>
      </c>
      <c r="AJ33" s="2">
        <f>L33-$T$4*T33</f>
        <v>1.22</v>
      </c>
      <c r="AK33" s="2" t="s">
        <v>27</v>
      </c>
      <c r="AL33" s="2">
        <f>M33-$T$4*S33</f>
        <v>2.05</v>
      </c>
      <c r="AM33" s="2">
        <f>M33+$T$5*T33</f>
        <v>2.0799999999999996</v>
      </c>
      <c r="AN33" s="2">
        <f>M33+$T$4*S33</f>
        <v>2.05</v>
      </c>
      <c r="AO33" s="2" t="s">
        <v>27</v>
      </c>
    </row>
    <row r="34" spans="3:41" ht="13.5">
      <c r="C34" s="2"/>
      <c r="G34" s="2"/>
      <c r="L34" s="2">
        <f>IF(N33&gt;$L$4,L33+0.5,L33)</f>
        <v>1.25</v>
      </c>
      <c r="M34" s="2">
        <f>IF(N33&lt;$L$4,N33,$L$5-$L$5/L34*FLOOR(L34,))</f>
        <v>2.25</v>
      </c>
      <c r="N34" s="2">
        <f>M34+$L$5/L34</f>
        <v>2.45</v>
      </c>
      <c r="O34" s="2">
        <f>O33</f>
        <v>0</v>
      </c>
      <c r="P34" s="2">
        <f>P33</f>
        <v>0.3</v>
      </c>
      <c r="Q34" s="2">
        <f>SQRT(O34*O34+P34*P34)</f>
        <v>0.3</v>
      </c>
      <c r="S34" s="2">
        <f>O34/$Q34</f>
        <v>0</v>
      </c>
      <c r="T34" s="2">
        <f>P34/$Q34</f>
        <v>1</v>
      </c>
      <c r="V34" s="4">
        <f>L34+$Q$4*T34</f>
        <v>1.35</v>
      </c>
      <c r="W34" s="4">
        <f>L34-$Q$4*T34</f>
        <v>1.15</v>
      </c>
      <c r="X34" s="4" t="s">
        <v>27</v>
      </c>
      <c r="Y34" s="4">
        <f>M34-$Q$4*S34</f>
        <v>2.25</v>
      </c>
      <c r="Z34" s="4">
        <f>M34+$Q$4*S34</f>
        <v>2.25</v>
      </c>
      <c r="AA34" s="4" t="s">
        <v>27</v>
      </c>
      <c r="AB34" s="4">
        <f>L34+$Q$5*S34</f>
        <v>1.25</v>
      </c>
      <c r="AC34" s="4">
        <f>L34-$Q$5*S34</f>
        <v>1.25</v>
      </c>
      <c r="AD34" s="4" t="s">
        <v>27</v>
      </c>
      <c r="AE34" s="4">
        <f>M34+$Q$5*T34</f>
        <v>2.28</v>
      </c>
      <c r="AF34" s="4">
        <f>M34-$Q$5*T34</f>
        <v>2.22</v>
      </c>
      <c r="AG34" s="4" t="s">
        <v>27</v>
      </c>
      <c r="AH34" s="2">
        <f>L34+$T$4*T34</f>
        <v>1.28</v>
      </c>
      <c r="AI34" s="2">
        <f>L34+$T$5*S34</f>
        <v>1.25</v>
      </c>
      <c r="AJ34" s="2">
        <f>L34-$T$4*T34</f>
        <v>1.22</v>
      </c>
      <c r="AK34" s="2" t="s">
        <v>27</v>
      </c>
      <c r="AL34" s="2">
        <f>M34-$T$4*S34</f>
        <v>2.25</v>
      </c>
      <c r="AM34" s="2">
        <f>M34+$T$5*T34</f>
        <v>2.28</v>
      </c>
      <c r="AN34" s="2">
        <f>M34+$T$4*S34</f>
        <v>2.25</v>
      </c>
      <c r="AO34" s="2" t="s">
        <v>27</v>
      </c>
    </row>
    <row r="35" spans="3:41" ht="13.5">
      <c r="C35" s="2"/>
      <c r="G35" s="2"/>
      <c r="L35" s="2">
        <f>IF(N34&gt;$L$4,L34+0.5,L34)</f>
        <v>1.25</v>
      </c>
      <c r="M35" s="2">
        <f>IF(N34&lt;$L$4,N34,$L$5-$L$5/L35*FLOOR(L35,))</f>
        <v>2.45</v>
      </c>
      <c r="N35" s="2">
        <f>M35+$L$5/L35</f>
        <v>2.6500000000000004</v>
      </c>
      <c r="O35" s="2">
        <f>O34</f>
        <v>0</v>
      </c>
      <c r="P35" s="2">
        <f>P34</f>
        <v>0.3</v>
      </c>
      <c r="Q35" s="2">
        <f>SQRT(O35*O35+P35*P35)</f>
        <v>0.3</v>
      </c>
      <c r="S35" s="2">
        <f>O35/$Q35</f>
        <v>0</v>
      </c>
      <c r="T35" s="2">
        <f>P35/$Q35</f>
        <v>1</v>
      </c>
      <c r="V35" s="4">
        <f>L35+$Q$4*T35</f>
        <v>1.35</v>
      </c>
      <c r="W35" s="4">
        <f>L35-$Q$4*T35</f>
        <v>1.15</v>
      </c>
      <c r="X35" s="4" t="s">
        <v>27</v>
      </c>
      <c r="Y35" s="4">
        <f>M35-$Q$4*S35</f>
        <v>2.45</v>
      </c>
      <c r="Z35" s="4">
        <f>M35+$Q$4*S35</f>
        <v>2.45</v>
      </c>
      <c r="AA35" s="4" t="s">
        <v>27</v>
      </c>
      <c r="AB35" s="4">
        <f>L35+$Q$5*S35</f>
        <v>1.25</v>
      </c>
      <c r="AC35" s="4">
        <f>L35-$Q$5*S35</f>
        <v>1.25</v>
      </c>
      <c r="AD35" s="4" t="s">
        <v>27</v>
      </c>
      <c r="AE35" s="4">
        <f>M35+$Q$5*T35</f>
        <v>2.48</v>
      </c>
      <c r="AF35" s="4">
        <f>M35-$Q$5*T35</f>
        <v>2.4200000000000004</v>
      </c>
      <c r="AG35" s="4" t="s">
        <v>27</v>
      </c>
      <c r="AH35" s="2">
        <f>L35+$T$4*T35</f>
        <v>1.28</v>
      </c>
      <c r="AI35" s="2">
        <f>L35+$T$5*S35</f>
        <v>1.25</v>
      </c>
      <c r="AJ35" s="2">
        <f>L35-$T$4*T35</f>
        <v>1.22</v>
      </c>
      <c r="AK35" s="2" t="s">
        <v>27</v>
      </c>
      <c r="AL35" s="2">
        <f>M35-$T$4*S35</f>
        <v>2.45</v>
      </c>
      <c r="AM35" s="2">
        <f>M35+$T$5*T35</f>
        <v>2.48</v>
      </c>
      <c r="AN35" s="2">
        <f>M35+$T$4*S35</f>
        <v>2.45</v>
      </c>
      <c r="AO35" s="2" t="s">
        <v>27</v>
      </c>
    </row>
    <row r="36" spans="3:41" ht="13.5">
      <c r="C36" s="2"/>
      <c r="G36" s="2"/>
      <c r="L36" s="2">
        <f>IF(N35&gt;$L$4,L35+0.5,L35)</f>
        <v>1.75</v>
      </c>
      <c r="M36" s="2">
        <f>IF(N35&lt;$L$4,N35,$L$5-$L$5/L36*FLOOR(L36,))</f>
        <v>0.10714285714285715</v>
      </c>
      <c r="N36" s="2">
        <f>M36+$L$5/L36</f>
        <v>0.25</v>
      </c>
      <c r="O36" s="2">
        <f>O35</f>
        <v>0</v>
      </c>
      <c r="P36" s="2">
        <f>P35</f>
        <v>0.3</v>
      </c>
      <c r="Q36" s="2">
        <f>SQRT(O36*O36+P36*P36)</f>
        <v>0.3</v>
      </c>
      <c r="S36" s="2">
        <f>O36/$Q36</f>
        <v>0</v>
      </c>
      <c r="T36" s="2">
        <f>P36/$Q36</f>
        <v>1</v>
      </c>
      <c r="V36" s="4">
        <f>L36+$Q$4*T36</f>
        <v>1.85</v>
      </c>
      <c r="W36" s="4">
        <f>L36-$Q$4*T36</f>
        <v>1.65</v>
      </c>
      <c r="X36" s="4" t="s">
        <v>27</v>
      </c>
      <c r="Y36" s="4">
        <f>M36-$Q$4*S36</f>
        <v>0.10714285714285715</v>
      </c>
      <c r="Z36" s="4">
        <f>M36+$Q$4*S36</f>
        <v>0.10714285714285715</v>
      </c>
      <c r="AA36" s="4" t="s">
        <v>27</v>
      </c>
      <c r="AB36" s="4">
        <f>L36+$Q$5*S36</f>
        <v>1.75</v>
      </c>
      <c r="AC36" s="4">
        <f>L36-$Q$5*S36</f>
        <v>1.75</v>
      </c>
      <c r="AD36" s="4" t="s">
        <v>27</v>
      </c>
      <c r="AE36" s="4">
        <f>M36+$Q$5*T36</f>
        <v>0.13714285714285715</v>
      </c>
      <c r="AF36" s="4">
        <f>M36-$Q$5*T36</f>
        <v>0.07714285714285715</v>
      </c>
      <c r="AG36" s="4" t="s">
        <v>27</v>
      </c>
      <c r="AH36" s="2">
        <f>L36+$T$4*T36</f>
        <v>1.78</v>
      </c>
      <c r="AI36" s="2">
        <f>L36+$T$5*S36</f>
        <v>1.75</v>
      </c>
      <c r="AJ36" s="2">
        <f>L36-$T$4*T36</f>
        <v>1.72</v>
      </c>
      <c r="AK36" s="2" t="s">
        <v>27</v>
      </c>
      <c r="AL36" s="2">
        <f>M36-$T$4*S36</f>
        <v>0.10714285714285715</v>
      </c>
      <c r="AM36" s="2">
        <f>M36+$T$5*T36</f>
        <v>0.13714285714285715</v>
      </c>
      <c r="AN36" s="2">
        <f>M36+$T$4*S36</f>
        <v>0.10714285714285715</v>
      </c>
      <c r="AO36" s="2" t="s">
        <v>27</v>
      </c>
    </row>
    <row r="37" spans="3:41" ht="13.5">
      <c r="C37" s="2"/>
      <c r="G37" s="2"/>
      <c r="L37" s="2">
        <f>IF(N36&gt;$L$4,L36+0.5,L36)</f>
        <v>1.75</v>
      </c>
      <c r="M37" s="2">
        <f>IF(N36&lt;$L$4,N36,$L$5-$L$5/L37*FLOOR(L37,))</f>
        <v>0.25</v>
      </c>
      <c r="N37" s="2">
        <f>M37+$L$5/L37</f>
        <v>0.39285714285714285</v>
      </c>
      <c r="O37" s="2">
        <f>O36</f>
        <v>0</v>
      </c>
      <c r="P37" s="2">
        <f>P36</f>
        <v>0.3</v>
      </c>
      <c r="Q37" s="2">
        <f>SQRT(O37*O37+P37*P37)</f>
        <v>0.3</v>
      </c>
      <c r="S37" s="2">
        <f>O37/$Q37</f>
        <v>0</v>
      </c>
      <c r="T37" s="2">
        <f>P37/$Q37</f>
        <v>1</v>
      </c>
      <c r="V37" s="4">
        <f>L37+$Q$4*T37</f>
        <v>1.85</v>
      </c>
      <c r="W37" s="4">
        <f>L37-$Q$4*T37</f>
        <v>1.65</v>
      </c>
      <c r="X37" s="4" t="s">
        <v>27</v>
      </c>
      <c r="Y37" s="4">
        <f>M37-$Q$4*S37</f>
        <v>0.25</v>
      </c>
      <c r="Z37" s="4">
        <f>M37+$Q$4*S37</f>
        <v>0.25</v>
      </c>
      <c r="AA37" s="4" t="s">
        <v>27</v>
      </c>
      <c r="AB37" s="4">
        <f>L37+$Q$5*S37</f>
        <v>1.75</v>
      </c>
      <c r="AC37" s="4">
        <f>L37-$Q$5*S37</f>
        <v>1.75</v>
      </c>
      <c r="AD37" s="4" t="s">
        <v>27</v>
      </c>
      <c r="AE37" s="4">
        <f>M37+$Q$5*T37</f>
        <v>0.28</v>
      </c>
      <c r="AF37" s="4">
        <f>M37-$Q$5*T37</f>
        <v>0.22</v>
      </c>
      <c r="AG37" s="4" t="s">
        <v>27</v>
      </c>
      <c r="AH37" s="2">
        <f>L37+$T$4*T37</f>
        <v>1.78</v>
      </c>
      <c r="AI37" s="2">
        <f>L37+$T$5*S37</f>
        <v>1.75</v>
      </c>
      <c r="AJ37" s="2">
        <f>L37-$T$4*T37</f>
        <v>1.72</v>
      </c>
      <c r="AK37" s="2" t="s">
        <v>27</v>
      </c>
      <c r="AL37" s="2">
        <f>M37-$T$4*S37</f>
        <v>0.25</v>
      </c>
      <c r="AM37" s="2">
        <f>M37+$T$5*T37</f>
        <v>0.28</v>
      </c>
      <c r="AN37" s="2">
        <f>M37+$T$4*S37</f>
        <v>0.25</v>
      </c>
      <c r="AO37" s="2" t="s">
        <v>27</v>
      </c>
    </row>
    <row r="38" spans="3:41" ht="13.5">
      <c r="C38" s="2"/>
      <c r="G38" s="2"/>
      <c r="L38" s="2">
        <f>IF(N37&gt;$L$4,L37+0.5,L37)</f>
        <v>1.75</v>
      </c>
      <c r="M38" s="2">
        <f>IF(N37&lt;$L$4,N37,$L$5-$L$5/L38*FLOOR(L38,))</f>
        <v>0.39285714285714285</v>
      </c>
      <c r="N38" s="2">
        <f>M38+$L$5/L38</f>
        <v>0.5357142857142857</v>
      </c>
      <c r="O38" s="2">
        <f>O37</f>
        <v>0</v>
      </c>
      <c r="P38" s="2">
        <f>P37</f>
        <v>0.3</v>
      </c>
      <c r="Q38" s="2">
        <f>SQRT(O38*O38+P38*P38)</f>
        <v>0.3</v>
      </c>
      <c r="S38" s="2">
        <f>O38/$Q38</f>
        <v>0</v>
      </c>
      <c r="T38" s="2">
        <f>P38/$Q38</f>
        <v>1</v>
      </c>
      <c r="V38" s="4">
        <f>L38+$Q$4*T38</f>
        <v>1.85</v>
      </c>
      <c r="W38" s="4">
        <f>L38-$Q$4*T38</f>
        <v>1.65</v>
      </c>
      <c r="X38" s="4" t="s">
        <v>27</v>
      </c>
      <c r="Y38" s="4">
        <f>M38-$Q$4*S38</f>
        <v>0.39285714285714285</v>
      </c>
      <c r="Z38" s="4">
        <f>M38+$Q$4*S38</f>
        <v>0.39285714285714285</v>
      </c>
      <c r="AA38" s="4" t="s">
        <v>27</v>
      </c>
      <c r="AB38" s="4">
        <f>L38+$Q$5*S38</f>
        <v>1.75</v>
      </c>
      <c r="AC38" s="4">
        <f>L38-$Q$5*S38</f>
        <v>1.75</v>
      </c>
      <c r="AD38" s="4" t="s">
        <v>27</v>
      </c>
      <c r="AE38" s="4">
        <f>M38+$Q$5*T38</f>
        <v>0.4228571428571428</v>
      </c>
      <c r="AF38" s="4">
        <f>M38-$Q$5*T38</f>
        <v>0.3628571428571429</v>
      </c>
      <c r="AG38" s="4" t="s">
        <v>27</v>
      </c>
      <c r="AH38" s="2">
        <f>L38+$T$4*T38</f>
        <v>1.78</v>
      </c>
      <c r="AI38" s="2">
        <f>L38+$T$5*S38</f>
        <v>1.75</v>
      </c>
      <c r="AJ38" s="2">
        <f>L38-$T$4*T38</f>
        <v>1.72</v>
      </c>
      <c r="AK38" s="2" t="s">
        <v>27</v>
      </c>
      <c r="AL38" s="2">
        <f>M38-$T$4*S38</f>
        <v>0.39285714285714285</v>
      </c>
      <c r="AM38" s="2">
        <f>M38+$T$5*T38</f>
        <v>0.4228571428571428</v>
      </c>
      <c r="AN38" s="2">
        <f>M38+$T$4*S38</f>
        <v>0.39285714285714285</v>
      </c>
      <c r="AO38" s="2" t="s">
        <v>27</v>
      </c>
    </row>
    <row r="39" spans="3:41" ht="13.5">
      <c r="C39" s="2"/>
      <c r="G39" s="2"/>
      <c r="L39" s="2">
        <f>IF(N38&gt;$L$4,L38+0.5,L38)</f>
        <v>1.75</v>
      </c>
      <c r="M39" s="2">
        <f>IF(N38&lt;$L$4,N38,$L$5-$L$5/L39*FLOOR(L39,))</f>
        <v>0.5357142857142857</v>
      </c>
      <c r="N39" s="2">
        <f>M39+$L$5/L39</f>
        <v>0.6785714285714286</v>
      </c>
      <c r="O39" s="2">
        <f>O38</f>
        <v>0</v>
      </c>
      <c r="P39" s="2">
        <f>P38</f>
        <v>0.3</v>
      </c>
      <c r="Q39" s="2">
        <f>SQRT(O39*O39+P39*P39)</f>
        <v>0.3</v>
      </c>
      <c r="S39" s="2">
        <f>O39/$Q39</f>
        <v>0</v>
      </c>
      <c r="T39" s="2">
        <f>P39/$Q39</f>
        <v>1</v>
      </c>
      <c r="V39" s="4">
        <f>L39+$Q$4*T39</f>
        <v>1.85</v>
      </c>
      <c r="W39" s="4">
        <f>L39-$Q$4*T39</f>
        <v>1.65</v>
      </c>
      <c r="X39" s="4" t="s">
        <v>27</v>
      </c>
      <c r="Y39" s="4">
        <f>M39-$Q$4*S39</f>
        <v>0.5357142857142857</v>
      </c>
      <c r="Z39" s="4">
        <f>M39+$Q$4*S39</f>
        <v>0.5357142857142857</v>
      </c>
      <c r="AA39" s="4" t="s">
        <v>27</v>
      </c>
      <c r="AB39" s="4">
        <f>L39+$Q$5*S39</f>
        <v>1.75</v>
      </c>
      <c r="AC39" s="4">
        <f>L39-$Q$5*S39</f>
        <v>1.75</v>
      </c>
      <c r="AD39" s="4" t="s">
        <v>27</v>
      </c>
      <c r="AE39" s="4">
        <f>M39+$Q$5*T39</f>
        <v>0.5657142857142857</v>
      </c>
      <c r="AF39" s="4">
        <f>M39-$Q$5*T39</f>
        <v>0.5057142857142857</v>
      </c>
      <c r="AG39" s="4" t="s">
        <v>27</v>
      </c>
      <c r="AH39" s="2">
        <f>L39+$T$4*T39</f>
        <v>1.78</v>
      </c>
      <c r="AI39" s="2">
        <f>L39+$T$5*S39</f>
        <v>1.75</v>
      </c>
      <c r="AJ39" s="2">
        <f>L39-$T$4*T39</f>
        <v>1.72</v>
      </c>
      <c r="AK39" s="2" t="s">
        <v>27</v>
      </c>
      <c r="AL39" s="2">
        <f>M39-$T$4*S39</f>
        <v>0.5357142857142857</v>
      </c>
      <c r="AM39" s="2">
        <f>M39+$T$5*T39</f>
        <v>0.5657142857142857</v>
      </c>
      <c r="AN39" s="2">
        <f>M39+$T$4*S39</f>
        <v>0.5357142857142857</v>
      </c>
      <c r="AO39" s="2" t="s">
        <v>27</v>
      </c>
    </row>
    <row r="40" spans="3:41" ht="13.5">
      <c r="C40" s="2"/>
      <c r="G40" s="2"/>
      <c r="L40" s="2">
        <f>IF(N39&gt;$L$4,L39+0.5,L39)</f>
        <v>1.75</v>
      </c>
      <c r="M40" s="2">
        <f>IF(N39&lt;$L$4,N39,$L$5-$L$5/L40*FLOOR(L40,))</f>
        <v>0.6785714285714286</v>
      </c>
      <c r="N40" s="2">
        <f>M40+$L$5/L40</f>
        <v>0.8214285714285714</v>
      </c>
      <c r="O40" s="2">
        <f>O39</f>
        <v>0</v>
      </c>
      <c r="P40" s="2">
        <f>P39</f>
        <v>0.3</v>
      </c>
      <c r="Q40" s="2">
        <f>SQRT(O40*O40+P40*P40)</f>
        <v>0.3</v>
      </c>
      <c r="S40" s="2">
        <f>O40/$Q40</f>
        <v>0</v>
      </c>
      <c r="T40" s="2">
        <f>P40/$Q40</f>
        <v>1</v>
      </c>
      <c r="V40" s="4">
        <f>L40+$Q$4*T40</f>
        <v>1.85</v>
      </c>
      <c r="W40" s="4">
        <f>L40-$Q$4*T40</f>
        <v>1.65</v>
      </c>
      <c r="X40" s="4" t="s">
        <v>27</v>
      </c>
      <c r="Y40" s="4">
        <f>M40-$Q$4*S40</f>
        <v>0.6785714285714286</v>
      </c>
      <c r="Z40" s="4">
        <f>M40+$Q$4*S40</f>
        <v>0.6785714285714286</v>
      </c>
      <c r="AA40" s="4" t="s">
        <v>27</v>
      </c>
      <c r="AB40" s="4">
        <f>L40+$Q$5*S40</f>
        <v>1.75</v>
      </c>
      <c r="AC40" s="4">
        <f>L40-$Q$5*S40</f>
        <v>1.75</v>
      </c>
      <c r="AD40" s="4" t="s">
        <v>27</v>
      </c>
      <c r="AE40" s="4">
        <f>M40+$Q$5*T40</f>
        <v>0.7085714285714286</v>
      </c>
      <c r="AF40" s="4">
        <f>M40-$Q$5*T40</f>
        <v>0.6485714285714286</v>
      </c>
      <c r="AG40" s="4" t="s">
        <v>27</v>
      </c>
      <c r="AH40" s="2">
        <f>L40+$T$4*T40</f>
        <v>1.78</v>
      </c>
      <c r="AI40" s="2">
        <f>L40+$T$5*S40</f>
        <v>1.75</v>
      </c>
      <c r="AJ40" s="2">
        <f>L40-$T$4*T40</f>
        <v>1.72</v>
      </c>
      <c r="AK40" s="2" t="s">
        <v>27</v>
      </c>
      <c r="AL40" s="2">
        <f>M40-$T$4*S40</f>
        <v>0.6785714285714286</v>
      </c>
      <c r="AM40" s="2">
        <f>M40+$T$5*T40</f>
        <v>0.7085714285714286</v>
      </c>
      <c r="AN40" s="2">
        <f>M40+$T$4*S40</f>
        <v>0.6785714285714286</v>
      </c>
      <c r="AO40" s="2" t="s">
        <v>27</v>
      </c>
    </row>
    <row r="41" spans="3:41" ht="13.5">
      <c r="C41" s="2"/>
      <c r="G41" s="2"/>
      <c r="L41" s="2">
        <f>IF(N40&gt;$L$4,L40+0.5,L40)</f>
        <v>1.75</v>
      </c>
      <c r="M41" s="2">
        <f>IF(N40&lt;$L$4,N40,$L$5-$L$5/L41*FLOOR(L41,))</f>
        <v>0.8214285714285714</v>
      </c>
      <c r="N41" s="2">
        <f>M41+$L$5/L41</f>
        <v>0.9642857142857142</v>
      </c>
      <c r="O41" s="2">
        <f>O40</f>
        <v>0</v>
      </c>
      <c r="P41" s="2">
        <f>P40</f>
        <v>0.3</v>
      </c>
      <c r="Q41" s="2">
        <f>SQRT(O41*O41+P41*P41)</f>
        <v>0.3</v>
      </c>
      <c r="S41" s="2">
        <f>O41/$Q41</f>
        <v>0</v>
      </c>
      <c r="T41" s="2">
        <f>P41/$Q41</f>
        <v>1</v>
      </c>
      <c r="V41" s="4">
        <f>L41+$Q$4*T41</f>
        <v>1.85</v>
      </c>
      <c r="W41" s="4">
        <f>L41-$Q$4*T41</f>
        <v>1.65</v>
      </c>
      <c r="X41" s="4" t="s">
        <v>27</v>
      </c>
      <c r="Y41" s="4">
        <f>M41-$Q$4*S41</f>
        <v>0.8214285714285714</v>
      </c>
      <c r="Z41" s="4">
        <f>M41+$Q$4*S41</f>
        <v>0.8214285714285714</v>
      </c>
      <c r="AA41" s="4" t="s">
        <v>27</v>
      </c>
      <c r="AB41" s="4">
        <f>L41+$Q$5*S41</f>
        <v>1.75</v>
      </c>
      <c r="AC41" s="4">
        <f>L41-$Q$5*S41</f>
        <v>1.75</v>
      </c>
      <c r="AD41" s="4" t="s">
        <v>27</v>
      </c>
      <c r="AE41" s="4">
        <f>M41+$Q$5*T41</f>
        <v>0.8514285714285714</v>
      </c>
      <c r="AF41" s="4">
        <f>M41-$Q$5*T41</f>
        <v>0.7914285714285714</v>
      </c>
      <c r="AG41" s="4" t="s">
        <v>27</v>
      </c>
      <c r="AH41" s="2">
        <f>L41+$T$4*T41</f>
        <v>1.78</v>
      </c>
      <c r="AI41" s="2">
        <f>L41+$T$5*S41</f>
        <v>1.75</v>
      </c>
      <c r="AJ41" s="2">
        <f>L41-$T$4*T41</f>
        <v>1.72</v>
      </c>
      <c r="AK41" s="2" t="s">
        <v>27</v>
      </c>
      <c r="AL41" s="2">
        <f>M41-$T$4*S41</f>
        <v>0.8214285714285714</v>
      </c>
      <c r="AM41" s="2">
        <f>M41+$T$5*T41</f>
        <v>0.8514285714285714</v>
      </c>
      <c r="AN41" s="2">
        <f>M41+$T$4*S41</f>
        <v>0.8214285714285714</v>
      </c>
      <c r="AO41" s="2" t="s">
        <v>27</v>
      </c>
    </row>
    <row r="42" spans="3:41" ht="13.5">
      <c r="C42" s="2"/>
      <c r="G42" s="2"/>
      <c r="L42" s="2">
        <f>IF(N41&gt;$L$4,L41+0.5,L41)</f>
        <v>1.75</v>
      </c>
      <c r="M42" s="2">
        <f>IF(N41&lt;$L$4,N41,$L$5-$L$5/L42*FLOOR(L42,))</f>
        <v>0.9642857142857142</v>
      </c>
      <c r="N42" s="2">
        <f>M42+$L$5/L42</f>
        <v>1.107142857142857</v>
      </c>
      <c r="O42" s="2">
        <f>O41</f>
        <v>0</v>
      </c>
      <c r="P42" s="2">
        <f>P41</f>
        <v>0.3</v>
      </c>
      <c r="Q42" s="2">
        <f>SQRT(O42*O42+P42*P42)</f>
        <v>0.3</v>
      </c>
      <c r="S42" s="2">
        <f>O42/$Q42</f>
        <v>0</v>
      </c>
      <c r="T42" s="2">
        <f>P42/$Q42</f>
        <v>1</v>
      </c>
      <c r="V42" s="4">
        <f>L42+$Q$4*T42</f>
        <v>1.85</v>
      </c>
      <c r="W42" s="4">
        <f>L42-$Q$4*T42</f>
        <v>1.65</v>
      </c>
      <c r="X42" s="4" t="s">
        <v>27</v>
      </c>
      <c r="Y42" s="4">
        <f>M42-$Q$4*S42</f>
        <v>0.9642857142857142</v>
      </c>
      <c r="Z42" s="4">
        <f>M42+$Q$4*S42</f>
        <v>0.9642857142857142</v>
      </c>
      <c r="AA42" s="4" t="s">
        <v>27</v>
      </c>
      <c r="AB42" s="4">
        <f>L42+$Q$5*S42</f>
        <v>1.75</v>
      </c>
      <c r="AC42" s="4">
        <f>L42-$Q$5*S42</f>
        <v>1.75</v>
      </c>
      <c r="AD42" s="4" t="s">
        <v>27</v>
      </c>
      <c r="AE42" s="4">
        <f>M42+$Q$5*T42</f>
        <v>0.9942857142857142</v>
      </c>
      <c r="AF42" s="4">
        <f>M42-$Q$5*T42</f>
        <v>0.9342857142857142</v>
      </c>
      <c r="AG42" s="4" t="s">
        <v>27</v>
      </c>
      <c r="AH42" s="2">
        <f>L42+$T$4*T42</f>
        <v>1.78</v>
      </c>
      <c r="AI42" s="2">
        <f>L42+$T$5*S42</f>
        <v>1.75</v>
      </c>
      <c r="AJ42" s="2">
        <f>L42-$T$4*T42</f>
        <v>1.72</v>
      </c>
      <c r="AK42" s="2" t="s">
        <v>27</v>
      </c>
      <c r="AL42" s="2">
        <f>M42-$T$4*S42</f>
        <v>0.9642857142857142</v>
      </c>
      <c r="AM42" s="2">
        <f>M42+$T$5*T42</f>
        <v>0.9942857142857142</v>
      </c>
      <c r="AN42" s="2">
        <f>M42+$T$4*S42</f>
        <v>0.9642857142857142</v>
      </c>
      <c r="AO42" s="2" t="s">
        <v>27</v>
      </c>
    </row>
    <row r="43" spans="3:41" ht="13.5">
      <c r="C43" s="2"/>
      <c r="G43" s="2"/>
      <c r="L43" s="2">
        <f>IF(N42&gt;$L$4,L42+0.5,L42)</f>
        <v>1.75</v>
      </c>
      <c r="M43" s="2">
        <f>IF(N42&lt;$L$4,N42,$L$5-$L$5/L43*FLOOR(L43,))</f>
        <v>1.107142857142857</v>
      </c>
      <c r="N43" s="2">
        <f>M43+$L$5/L43</f>
        <v>1.2499999999999998</v>
      </c>
      <c r="O43" s="2">
        <f>O42</f>
        <v>0</v>
      </c>
      <c r="P43" s="2">
        <f>P42</f>
        <v>0.3</v>
      </c>
      <c r="Q43" s="2">
        <f>SQRT(O43*O43+P43*P43)</f>
        <v>0.3</v>
      </c>
      <c r="S43" s="2">
        <f>O43/$Q43</f>
        <v>0</v>
      </c>
      <c r="T43" s="2">
        <f>P43/$Q43</f>
        <v>1</v>
      </c>
      <c r="V43" s="4">
        <f>L43+$Q$4*T43</f>
        <v>1.85</v>
      </c>
      <c r="W43" s="4">
        <f>L43-$Q$4*T43</f>
        <v>1.65</v>
      </c>
      <c r="X43" s="4" t="s">
        <v>27</v>
      </c>
      <c r="Y43" s="4">
        <f>M43-$Q$4*S43</f>
        <v>1.107142857142857</v>
      </c>
      <c r="Z43" s="4">
        <f>M43+$Q$4*S43</f>
        <v>1.107142857142857</v>
      </c>
      <c r="AA43" s="4" t="s">
        <v>27</v>
      </c>
      <c r="AB43" s="4">
        <f>L43+$Q$5*S43</f>
        <v>1.75</v>
      </c>
      <c r="AC43" s="4">
        <f>L43-$Q$5*S43</f>
        <v>1.75</v>
      </c>
      <c r="AD43" s="4" t="s">
        <v>27</v>
      </c>
      <c r="AE43" s="4">
        <f>M43+$Q$5*T43</f>
        <v>1.137142857142857</v>
      </c>
      <c r="AF43" s="4">
        <f>M43-$Q$5*T43</f>
        <v>1.077142857142857</v>
      </c>
      <c r="AG43" s="4" t="s">
        <v>27</v>
      </c>
      <c r="AH43" s="2">
        <f>L43+$T$4*T43</f>
        <v>1.78</v>
      </c>
      <c r="AI43" s="2">
        <f>L43+$T$5*S43</f>
        <v>1.75</v>
      </c>
      <c r="AJ43" s="2">
        <f>L43-$T$4*T43</f>
        <v>1.72</v>
      </c>
      <c r="AK43" s="2" t="s">
        <v>27</v>
      </c>
      <c r="AL43" s="2">
        <f>M43-$T$4*S43</f>
        <v>1.107142857142857</v>
      </c>
      <c r="AM43" s="2">
        <f>M43+$T$5*T43</f>
        <v>1.137142857142857</v>
      </c>
      <c r="AN43" s="2">
        <f>M43+$T$4*S43</f>
        <v>1.107142857142857</v>
      </c>
      <c r="AO43" s="2" t="s">
        <v>27</v>
      </c>
    </row>
    <row r="44" spans="3:41" ht="13.5">
      <c r="C44" s="2"/>
      <c r="G44" s="2"/>
      <c r="L44" s="2">
        <f>IF(N43&gt;$L$4,L43+0.5,L43)</f>
        <v>1.75</v>
      </c>
      <c r="M44" s="2">
        <f>IF(N43&lt;$L$4,N43,$L$5-$L$5/L44*FLOOR(L44,))</f>
        <v>1.2499999999999998</v>
      </c>
      <c r="N44" s="2">
        <f>M44+$L$5/L44</f>
        <v>1.3928571428571426</v>
      </c>
      <c r="O44" s="2">
        <f>O43</f>
        <v>0</v>
      </c>
      <c r="P44" s="2">
        <f>P43</f>
        <v>0.3</v>
      </c>
      <c r="Q44" s="2">
        <f>SQRT(O44*O44+P44*P44)</f>
        <v>0.3</v>
      </c>
      <c r="S44" s="2">
        <f>O44/$Q44</f>
        <v>0</v>
      </c>
      <c r="T44" s="2">
        <f>P44/$Q44</f>
        <v>1</v>
      </c>
      <c r="V44" s="4">
        <f>L44+$Q$4*T44</f>
        <v>1.85</v>
      </c>
      <c r="W44" s="4">
        <f>L44-$Q$4*T44</f>
        <v>1.65</v>
      </c>
      <c r="X44" s="4" t="s">
        <v>27</v>
      </c>
      <c r="Y44" s="4">
        <f>M44-$Q$4*S44</f>
        <v>1.2499999999999998</v>
      </c>
      <c r="Z44" s="4">
        <f>M44+$Q$4*S44</f>
        <v>1.2499999999999998</v>
      </c>
      <c r="AA44" s="4" t="s">
        <v>27</v>
      </c>
      <c r="AB44" s="4">
        <f>L44+$Q$5*S44</f>
        <v>1.75</v>
      </c>
      <c r="AC44" s="4">
        <f>L44-$Q$5*S44</f>
        <v>1.75</v>
      </c>
      <c r="AD44" s="4" t="s">
        <v>27</v>
      </c>
      <c r="AE44" s="4">
        <f>M44+$Q$5*T44</f>
        <v>1.2799999999999998</v>
      </c>
      <c r="AF44" s="4">
        <f>M44-$Q$5*T44</f>
        <v>1.2199999999999998</v>
      </c>
      <c r="AG44" s="4" t="s">
        <v>27</v>
      </c>
      <c r="AH44" s="2">
        <f>L44+$T$4*T44</f>
        <v>1.78</v>
      </c>
      <c r="AI44" s="2">
        <f>L44+$T$5*S44</f>
        <v>1.75</v>
      </c>
      <c r="AJ44" s="2">
        <f>L44-$T$4*T44</f>
        <v>1.72</v>
      </c>
      <c r="AK44" s="2" t="s">
        <v>27</v>
      </c>
      <c r="AL44" s="2">
        <f>M44-$T$4*S44</f>
        <v>1.2499999999999998</v>
      </c>
      <c r="AM44" s="2">
        <f>M44+$T$5*T44</f>
        <v>1.2799999999999998</v>
      </c>
      <c r="AN44" s="2">
        <f>M44+$T$4*S44</f>
        <v>1.2499999999999998</v>
      </c>
      <c r="AO44" s="2" t="s">
        <v>27</v>
      </c>
    </row>
    <row r="45" spans="3:41" ht="13.5">
      <c r="C45" s="2"/>
      <c r="G45" s="2"/>
      <c r="L45" s="2">
        <f>IF(N44&gt;$L$4,L44+0.5,L44)</f>
        <v>1.75</v>
      </c>
      <c r="M45" s="2">
        <f>IF(N44&lt;$L$4,N44,$L$5-$L$5/L45*FLOOR(L45,))</f>
        <v>1.3928571428571426</v>
      </c>
      <c r="N45" s="2">
        <f>M45+$L$5/L45</f>
        <v>1.5357142857142854</v>
      </c>
      <c r="O45" s="2">
        <f>O44</f>
        <v>0</v>
      </c>
      <c r="P45" s="2">
        <f>P44</f>
        <v>0.3</v>
      </c>
      <c r="Q45" s="2">
        <f>SQRT(O45*O45+P45*P45)</f>
        <v>0.3</v>
      </c>
      <c r="S45" s="2">
        <f>O45/$Q45</f>
        <v>0</v>
      </c>
      <c r="T45" s="2">
        <f>P45/$Q45</f>
        <v>1</v>
      </c>
      <c r="V45" s="4">
        <f>L45+$Q$4*T45</f>
        <v>1.85</v>
      </c>
      <c r="W45" s="4">
        <f>L45-$Q$4*T45</f>
        <v>1.65</v>
      </c>
      <c r="X45" s="4" t="s">
        <v>27</v>
      </c>
      <c r="Y45" s="4">
        <f>M45-$Q$4*S45</f>
        <v>1.3928571428571426</v>
      </c>
      <c r="Z45" s="4">
        <f>M45+$Q$4*S45</f>
        <v>1.3928571428571426</v>
      </c>
      <c r="AA45" s="4" t="s">
        <v>27</v>
      </c>
      <c r="AB45" s="4">
        <f>L45+$Q$5*S45</f>
        <v>1.75</v>
      </c>
      <c r="AC45" s="4">
        <f>L45-$Q$5*S45</f>
        <v>1.75</v>
      </c>
      <c r="AD45" s="4" t="s">
        <v>27</v>
      </c>
      <c r="AE45" s="4">
        <f>M45+$Q$5*T45</f>
        <v>1.4228571428571426</v>
      </c>
      <c r="AF45" s="4">
        <f>M45-$Q$5*T45</f>
        <v>1.3628571428571425</v>
      </c>
      <c r="AG45" s="4" t="s">
        <v>27</v>
      </c>
      <c r="AH45" s="2">
        <f>L45+$T$4*T45</f>
        <v>1.78</v>
      </c>
      <c r="AI45" s="2">
        <f>L45+$T$5*S45</f>
        <v>1.75</v>
      </c>
      <c r="AJ45" s="2">
        <f>L45-$T$4*T45</f>
        <v>1.72</v>
      </c>
      <c r="AK45" s="2" t="s">
        <v>27</v>
      </c>
      <c r="AL45" s="2">
        <f>M45-$T$4*S45</f>
        <v>1.3928571428571426</v>
      </c>
      <c r="AM45" s="2">
        <f>M45+$T$5*T45</f>
        <v>1.4228571428571426</v>
      </c>
      <c r="AN45" s="2">
        <f>M45+$T$4*S45</f>
        <v>1.3928571428571426</v>
      </c>
      <c r="AO45" s="2" t="s">
        <v>27</v>
      </c>
    </row>
    <row r="46" spans="3:41" ht="13.5">
      <c r="C46" s="2"/>
      <c r="G46" s="2"/>
      <c r="L46" s="2">
        <f>IF(N45&gt;$L$4,L45+0.5,L45)</f>
        <v>1.75</v>
      </c>
      <c r="M46" s="2">
        <f>IF(N45&lt;$L$4,N45,$L$5-$L$5/L46*FLOOR(L46,))</f>
        <v>1.5357142857142854</v>
      </c>
      <c r="N46" s="2">
        <f>M46+$L$5/L46</f>
        <v>1.6785714285714282</v>
      </c>
      <c r="O46" s="2">
        <f>O45</f>
        <v>0</v>
      </c>
      <c r="P46" s="2">
        <f>P45</f>
        <v>0.3</v>
      </c>
      <c r="Q46" s="2">
        <f>SQRT(O46*O46+P46*P46)</f>
        <v>0.3</v>
      </c>
      <c r="S46" s="2">
        <f>O46/$Q46</f>
        <v>0</v>
      </c>
      <c r="T46" s="2">
        <f>P46/$Q46</f>
        <v>1</v>
      </c>
      <c r="V46" s="4">
        <f>L46+$Q$4*T46</f>
        <v>1.85</v>
      </c>
      <c r="W46" s="4">
        <f>L46-$Q$4*T46</f>
        <v>1.65</v>
      </c>
      <c r="X46" s="4" t="s">
        <v>27</v>
      </c>
      <c r="Y46" s="4">
        <f>M46-$Q$4*S46</f>
        <v>1.5357142857142854</v>
      </c>
      <c r="Z46" s="4">
        <f>M46+$Q$4*S46</f>
        <v>1.5357142857142854</v>
      </c>
      <c r="AA46" s="4" t="s">
        <v>27</v>
      </c>
      <c r="AB46" s="4">
        <f>L46+$Q$5*S46</f>
        <v>1.75</v>
      </c>
      <c r="AC46" s="4">
        <f>L46-$Q$5*S46</f>
        <v>1.75</v>
      </c>
      <c r="AD46" s="4" t="s">
        <v>27</v>
      </c>
      <c r="AE46" s="4">
        <f>M46+$Q$5*T46</f>
        <v>1.5657142857142854</v>
      </c>
      <c r="AF46" s="4">
        <f>M46-$Q$5*T46</f>
        <v>1.5057142857142853</v>
      </c>
      <c r="AG46" s="4" t="s">
        <v>27</v>
      </c>
      <c r="AH46" s="2">
        <f>L46+$T$4*T46</f>
        <v>1.78</v>
      </c>
      <c r="AI46" s="2">
        <f>L46+$T$5*S46</f>
        <v>1.75</v>
      </c>
      <c r="AJ46" s="2">
        <f>L46-$T$4*T46</f>
        <v>1.72</v>
      </c>
      <c r="AK46" s="2" t="s">
        <v>27</v>
      </c>
      <c r="AL46" s="2">
        <f>M46-$T$4*S46</f>
        <v>1.5357142857142854</v>
      </c>
      <c r="AM46" s="2">
        <f>M46+$T$5*T46</f>
        <v>1.5657142857142854</v>
      </c>
      <c r="AN46" s="2">
        <f>M46+$T$4*S46</f>
        <v>1.5357142857142854</v>
      </c>
      <c r="AO46" s="2" t="s">
        <v>27</v>
      </c>
    </row>
    <row r="47" spans="3:41" ht="13.5">
      <c r="C47" s="2"/>
      <c r="G47" s="2"/>
      <c r="L47" s="2">
        <f>IF(N46&gt;$L$4,L46+0.5,L46)</f>
        <v>1.75</v>
      </c>
      <c r="M47" s="2">
        <f>IF(N46&lt;$L$4,N46,$L$5-$L$5/L47*FLOOR(L47,))</f>
        <v>1.6785714285714282</v>
      </c>
      <c r="N47" s="2">
        <f>M47+$L$5/L47</f>
        <v>1.821428571428571</v>
      </c>
      <c r="O47" s="2">
        <f>O46</f>
        <v>0</v>
      </c>
      <c r="P47" s="2">
        <f>P46</f>
        <v>0.3</v>
      </c>
      <c r="Q47" s="2">
        <f>SQRT(O47*O47+P47*P47)</f>
        <v>0.3</v>
      </c>
      <c r="S47" s="2">
        <f>O47/$Q47</f>
        <v>0</v>
      </c>
      <c r="T47" s="2">
        <f>P47/$Q47</f>
        <v>1</v>
      </c>
      <c r="V47" s="4">
        <f>L47+$Q$4*T47</f>
        <v>1.85</v>
      </c>
      <c r="W47" s="4">
        <f>L47-$Q$4*T47</f>
        <v>1.65</v>
      </c>
      <c r="X47" s="4" t="s">
        <v>27</v>
      </c>
      <c r="Y47" s="4">
        <f>M47-$Q$4*S47</f>
        <v>1.6785714285714282</v>
      </c>
      <c r="Z47" s="4">
        <f>M47+$Q$4*S47</f>
        <v>1.6785714285714282</v>
      </c>
      <c r="AA47" s="4" t="s">
        <v>27</v>
      </c>
      <c r="AB47" s="4">
        <f>L47+$Q$5*S47</f>
        <v>1.75</v>
      </c>
      <c r="AC47" s="4">
        <f>L47-$Q$5*S47</f>
        <v>1.75</v>
      </c>
      <c r="AD47" s="4" t="s">
        <v>27</v>
      </c>
      <c r="AE47" s="4">
        <f>M47+$Q$5*T47</f>
        <v>1.7085714285714282</v>
      </c>
      <c r="AF47" s="4">
        <f>M47-$Q$5*T47</f>
        <v>1.6485714285714281</v>
      </c>
      <c r="AG47" s="4" t="s">
        <v>27</v>
      </c>
      <c r="AH47" s="2">
        <f>L47+$T$4*T47</f>
        <v>1.78</v>
      </c>
      <c r="AI47" s="2">
        <f>L47+$T$5*S47</f>
        <v>1.75</v>
      </c>
      <c r="AJ47" s="2">
        <f>L47-$T$4*T47</f>
        <v>1.72</v>
      </c>
      <c r="AK47" s="2" t="s">
        <v>27</v>
      </c>
      <c r="AL47" s="2">
        <f>M47-$T$4*S47</f>
        <v>1.6785714285714282</v>
      </c>
      <c r="AM47" s="2">
        <f>M47+$T$5*T47</f>
        <v>1.7085714285714282</v>
      </c>
      <c r="AN47" s="2">
        <f>M47+$T$4*S47</f>
        <v>1.6785714285714282</v>
      </c>
      <c r="AO47" s="2" t="s">
        <v>27</v>
      </c>
    </row>
    <row r="48" spans="3:41" ht="13.5">
      <c r="C48" s="2"/>
      <c r="G48" s="2"/>
      <c r="L48" s="2">
        <f>IF(N47&gt;$L$4,L47+0.5,L47)</f>
        <v>1.75</v>
      </c>
      <c r="M48" s="2">
        <f>IF(N47&lt;$L$4,N47,$L$5-$L$5/L48*FLOOR(L48,))</f>
        <v>1.821428571428571</v>
      </c>
      <c r="N48" s="2">
        <f>M48+$L$5/L48</f>
        <v>1.9642857142857137</v>
      </c>
      <c r="O48" s="2">
        <f>O47</f>
        <v>0</v>
      </c>
      <c r="P48" s="2">
        <f>P47</f>
        <v>0.3</v>
      </c>
      <c r="Q48" s="2">
        <f>SQRT(O48*O48+P48*P48)</f>
        <v>0.3</v>
      </c>
      <c r="S48" s="2">
        <f>O48/$Q48</f>
        <v>0</v>
      </c>
      <c r="T48" s="2">
        <f>P48/$Q48</f>
        <v>1</v>
      </c>
      <c r="V48" s="4">
        <f>L48+$Q$4*T48</f>
        <v>1.85</v>
      </c>
      <c r="W48" s="4">
        <f>L48-$Q$4*T48</f>
        <v>1.65</v>
      </c>
      <c r="X48" s="4" t="s">
        <v>27</v>
      </c>
      <c r="Y48" s="4">
        <f>M48-$Q$4*S48</f>
        <v>1.821428571428571</v>
      </c>
      <c r="Z48" s="4">
        <f>M48+$Q$4*S48</f>
        <v>1.821428571428571</v>
      </c>
      <c r="AA48" s="4" t="s">
        <v>27</v>
      </c>
      <c r="AB48" s="4">
        <f>L48+$Q$5*S48</f>
        <v>1.75</v>
      </c>
      <c r="AC48" s="4">
        <f>L48-$Q$5*S48</f>
        <v>1.75</v>
      </c>
      <c r="AD48" s="4" t="s">
        <v>27</v>
      </c>
      <c r="AE48" s="4">
        <f>M48+$Q$5*T48</f>
        <v>1.851428571428571</v>
      </c>
      <c r="AF48" s="4">
        <f>M48-$Q$5*T48</f>
        <v>1.791428571428571</v>
      </c>
      <c r="AG48" s="4" t="s">
        <v>27</v>
      </c>
      <c r="AH48" s="2">
        <f>L48+$T$4*T48</f>
        <v>1.78</v>
      </c>
      <c r="AI48" s="2">
        <f>L48+$T$5*S48</f>
        <v>1.75</v>
      </c>
      <c r="AJ48" s="2">
        <f>L48-$T$4*T48</f>
        <v>1.72</v>
      </c>
      <c r="AK48" s="2" t="s">
        <v>27</v>
      </c>
      <c r="AL48" s="2">
        <f>M48-$T$4*S48</f>
        <v>1.821428571428571</v>
      </c>
      <c r="AM48" s="2">
        <f>M48+$T$5*T48</f>
        <v>1.851428571428571</v>
      </c>
      <c r="AN48" s="2">
        <f>M48+$T$4*S48</f>
        <v>1.821428571428571</v>
      </c>
      <c r="AO48" s="2" t="s">
        <v>27</v>
      </c>
    </row>
    <row r="49" spans="3:41" ht="13.5">
      <c r="C49" s="2"/>
      <c r="G49" s="2"/>
      <c r="L49" s="2">
        <f>IF(N48&gt;$L$4,L48+0.5,L48)</f>
        <v>1.75</v>
      </c>
      <c r="M49" s="2">
        <f>IF(N48&lt;$L$4,N48,$L$5-$L$5/L49*FLOOR(L49,))</f>
        <v>1.9642857142857137</v>
      </c>
      <c r="N49" s="2">
        <f>M49+$L$5/L49</f>
        <v>2.1071428571428568</v>
      </c>
      <c r="O49" s="2">
        <f>O48</f>
        <v>0</v>
      </c>
      <c r="P49" s="2">
        <f>P48</f>
        <v>0.3</v>
      </c>
      <c r="Q49" s="2">
        <f>SQRT(O49*O49+P49*P49)</f>
        <v>0.3</v>
      </c>
      <c r="S49" s="2">
        <f>O49/$Q49</f>
        <v>0</v>
      </c>
      <c r="T49" s="2">
        <f>P49/$Q49</f>
        <v>1</v>
      </c>
      <c r="V49" s="4">
        <f>L49+$Q$4*T49</f>
        <v>1.85</v>
      </c>
      <c r="W49" s="4">
        <f>L49-$Q$4*T49</f>
        <v>1.65</v>
      </c>
      <c r="X49" s="4" t="s">
        <v>27</v>
      </c>
      <c r="Y49" s="4">
        <f>M49-$Q$4*S49</f>
        <v>1.9642857142857137</v>
      </c>
      <c r="Z49" s="4">
        <f>M49+$Q$4*S49</f>
        <v>1.9642857142857137</v>
      </c>
      <c r="AA49" s="4" t="s">
        <v>27</v>
      </c>
      <c r="AB49" s="4">
        <f>L49+$Q$5*S49</f>
        <v>1.75</v>
      </c>
      <c r="AC49" s="4">
        <f>L49-$Q$5*S49</f>
        <v>1.75</v>
      </c>
      <c r="AD49" s="4" t="s">
        <v>27</v>
      </c>
      <c r="AE49" s="4">
        <f>M49+$Q$5*T49</f>
        <v>1.9942857142857138</v>
      </c>
      <c r="AF49" s="4">
        <f>M49-$Q$5*T49</f>
        <v>1.9342857142857137</v>
      </c>
      <c r="AG49" s="4" t="s">
        <v>27</v>
      </c>
      <c r="AH49" s="2">
        <f>L49+$T$4*T49</f>
        <v>1.78</v>
      </c>
      <c r="AI49" s="2">
        <f>L49+$T$5*S49</f>
        <v>1.75</v>
      </c>
      <c r="AJ49" s="2">
        <f>L49-$T$4*T49</f>
        <v>1.72</v>
      </c>
      <c r="AK49" s="2" t="s">
        <v>27</v>
      </c>
      <c r="AL49" s="2">
        <f>M49-$T$4*S49</f>
        <v>1.9642857142857137</v>
      </c>
      <c r="AM49" s="2">
        <f>M49+$T$5*T49</f>
        <v>1.9942857142857138</v>
      </c>
      <c r="AN49" s="2">
        <f>M49+$T$4*S49</f>
        <v>1.9642857142857137</v>
      </c>
      <c r="AO49" s="2" t="s">
        <v>27</v>
      </c>
    </row>
    <row r="50" spans="3:41" ht="13.5">
      <c r="C50" s="2"/>
      <c r="G50" s="2"/>
      <c r="L50" s="2">
        <f>IF(N49&gt;$L$4,L49+0.5,L49)</f>
        <v>1.75</v>
      </c>
      <c r="M50" s="2">
        <f>IF(N49&lt;$L$4,N49,$L$5-$L$5/L50*FLOOR(L50,))</f>
        <v>2.1071428571428568</v>
      </c>
      <c r="N50" s="2">
        <f>M50+$L$5/L50</f>
        <v>2.2499999999999996</v>
      </c>
      <c r="O50" s="2">
        <f>O49</f>
        <v>0</v>
      </c>
      <c r="P50" s="2">
        <f>P49</f>
        <v>0.3</v>
      </c>
      <c r="Q50" s="2">
        <f>SQRT(O50*O50+P50*P50)</f>
        <v>0.3</v>
      </c>
      <c r="S50" s="2">
        <f>O50/$Q50</f>
        <v>0</v>
      </c>
      <c r="T50" s="2">
        <f>P50/$Q50</f>
        <v>1</v>
      </c>
      <c r="V50" s="4">
        <f>L50+$Q$4*T50</f>
        <v>1.85</v>
      </c>
      <c r="W50" s="4">
        <f>L50-$Q$4*T50</f>
        <v>1.65</v>
      </c>
      <c r="X50" s="4" t="s">
        <v>27</v>
      </c>
      <c r="Y50" s="4">
        <f>M50-$Q$4*S50</f>
        <v>2.1071428571428568</v>
      </c>
      <c r="Z50" s="4">
        <f>M50+$Q$4*S50</f>
        <v>2.1071428571428568</v>
      </c>
      <c r="AA50" s="4" t="s">
        <v>27</v>
      </c>
      <c r="AB50" s="4">
        <f>L50+$Q$5*S50</f>
        <v>1.75</v>
      </c>
      <c r="AC50" s="4">
        <f>L50-$Q$5*S50</f>
        <v>1.75</v>
      </c>
      <c r="AD50" s="4" t="s">
        <v>27</v>
      </c>
      <c r="AE50" s="4">
        <f>M50+$Q$5*T50</f>
        <v>2.1371428571428566</v>
      </c>
      <c r="AF50" s="4">
        <f>M50-$Q$5*T50</f>
        <v>2.077142857142857</v>
      </c>
      <c r="AG50" s="4" t="s">
        <v>27</v>
      </c>
      <c r="AH50" s="2">
        <f>L50+$T$4*T50</f>
        <v>1.78</v>
      </c>
      <c r="AI50" s="2">
        <f>L50+$T$5*S50</f>
        <v>1.75</v>
      </c>
      <c r="AJ50" s="2">
        <f>L50-$T$4*T50</f>
        <v>1.72</v>
      </c>
      <c r="AK50" s="2" t="s">
        <v>27</v>
      </c>
      <c r="AL50" s="2">
        <f>M50-$T$4*S50</f>
        <v>2.1071428571428568</v>
      </c>
      <c r="AM50" s="2">
        <f>M50+$T$5*T50</f>
        <v>2.1371428571428566</v>
      </c>
      <c r="AN50" s="2">
        <f>M50+$T$4*S50</f>
        <v>2.1071428571428568</v>
      </c>
      <c r="AO50" s="2" t="s">
        <v>27</v>
      </c>
    </row>
    <row r="51" spans="3:41" ht="13.5">
      <c r="C51" s="2"/>
      <c r="G51" s="2"/>
      <c r="L51" s="2">
        <f>IF(N50&gt;$L$4,L50+0.5,L50)</f>
        <v>1.75</v>
      </c>
      <c r="M51" s="2">
        <f>IF(N50&lt;$L$4,N50,$L$5-$L$5/L51*FLOOR(L51,))</f>
        <v>2.2499999999999996</v>
      </c>
      <c r="N51" s="2">
        <f>M51+$L$5/L51</f>
        <v>2.3928571428571423</v>
      </c>
      <c r="O51" s="2">
        <f>O50</f>
        <v>0</v>
      </c>
      <c r="P51" s="2">
        <f>P50</f>
        <v>0.3</v>
      </c>
      <c r="Q51" s="2">
        <f>SQRT(O51*O51+P51*P51)</f>
        <v>0.3</v>
      </c>
      <c r="S51" s="2">
        <f>O51/$Q51</f>
        <v>0</v>
      </c>
      <c r="T51" s="2">
        <f>P51/$Q51</f>
        <v>1</v>
      </c>
      <c r="V51" s="4">
        <f>L51+$Q$4*T51</f>
        <v>1.85</v>
      </c>
      <c r="W51" s="4">
        <f>L51-$Q$4*T51</f>
        <v>1.65</v>
      </c>
      <c r="X51" s="4" t="s">
        <v>27</v>
      </c>
      <c r="Y51" s="4">
        <f>M51-$Q$4*S51</f>
        <v>2.2499999999999996</v>
      </c>
      <c r="Z51" s="4">
        <f>M51+$Q$4*S51</f>
        <v>2.2499999999999996</v>
      </c>
      <c r="AA51" s="4" t="s">
        <v>27</v>
      </c>
      <c r="AB51" s="4">
        <f>L51+$Q$5*S51</f>
        <v>1.75</v>
      </c>
      <c r="AC51" s="4">
        <f>L51-$Q$5*S51</f>
        <v>1.75</v>
      </c>
      <c r="AD51" s="4" t="s">
        <v>27</v>
      </c>
      <c r="AE51" s="4">
        <f>M51+$Q$5*T51</f>
        <v>2.2799999999999994</v>
      </c>
      <c r="AF51" s="4">
        <f>M51-$Q$5*T51</f>
        <v>2.2199999999999998</v>
      </c>
      <c r="AG51" s="4" t="s">
        <v>27</v>
      </c>
      <c r="AH51" s="2">
        <f>L51+$T$4*T51</f>
        <v>1.78</v>
      </c>
      <c r="AI51" s="2">
        <f>L51+$T$5*S51</f>
        <v>1.75</v>
      </c>
      <c r="AJ51" s="2">
        <f>L51-$T$4*T51</f>
        <v>1.72</v>
      </c>
      <c r="AK51" s="2" t="s">
        <v>27</v>
      </c>
      <c r="AL51" s="2">
        <f>M51-$T$4*S51</f>
        <v>2.2499999999999996</v>
      </c>
      <c r="AM51" s="2">
        <f>M51+$T$5*T51</f>
        <v>2.2799999999999994</v>
      </c>
      <c r="AN51" s="2">
        <f>M51+$T$4*S51</f>
        <v>2.2499999999999996</v>
      </c>
      <c r="AO51" s="2" t="s">
        <v>27</v>
      </c>
    </row>
    <row r="52" spans="3:41" ht="13.5">
      <c r="C52" s="2"/>
      <c r="G52" s="2"/>
      <c r="L52" s="2">
        <f>IF(N51&gt;$L$4,L51+0.5,L51)</f>
        <v>1.75</v>
      </c>
      <c r="M52" s="2">
        <f>IF(N51&lt;$L$4,N51,$L$5-$L$5/L52*FLOOR(L52,))</f>
        <v>2.3928571428571423</v>
      </c>
      <c r="N52" s="2">
        <f>M52+$L$5/L52</f>
        <v>2.535714285714285</v>
      </c>
      <c r="O52" s="2">
        <f>O51</f>
        <v>0</v>
      </c>
      <c r="P52" s="2">
        <f>P51</f>
        <v>0.3</v>
      </c>
      <c r="Q52" s="2">
        <f>SQRT(O52*O52+P52*P52)</f>
        <v>0.3</v>
      </c>
      <c r="S52" s="2">
        <f>O52/$Q52</f>
        <v>0</v>
      </c>
      <c r="T52" s="2">
        <f>P52/$Q52</f>
        <v>1</v>
      </c>
      <c r="V52" s="4">
        <f>L52+$Q$4*T52</f>
        <v>1.85</v>
      </c>
      <c r="W52" s="4">
        <f>L52-$Q$4*T52</f>
        <v>1.65</v>
      </c>
      <c r="X52" s="4" t="s">
        <v>27</v>
      </c>
      <c r="Y52" s="4">
        <f>M52-$Q$4*S52</f>
        <v>2.3928571428571423</v>
      </c>
      <c r="Z52" s="4">
        <f>M52+$Q$4*S52</f>
        <v>2.3928571428571423</v>
      </c>
      <c r="AA52" s="4" t="s">
        <v>27</v>
      </c>
      <c r="AB52" s="4">
        <f>L52+$Q$5*S52</f>
        <v>1.75</v>
      </c>
      <c r="AC52" s="4">
        <f>L52-$Q$5*S52</f>
        <v>1.75</v>
      </c>
      <c r="AD52" s="4" t="s">
        <v>27</v>
      </c>
      <c r="AE52" s="4">
        <f>M52+$Q$5*T52</f>
        <v>2.422857142857142</v>
      </c>
      <c r="AF52" s="4">
        <f>M52-$Q$5*T52</f>
        <v>2.3628571428571425</v>
      </c>
      <c r="AG52" s="4" t="s">
        <v>27</v>
      </c>
      <c r="AH52" s="2">
        <f>L52+$T$4*T52</f>
        <v>1.78</v>
      </c>
      <c r="AI52" s="2">
        <f>L52+$T$5*S52</f>
        <v>1.75</v>
      </c>
      <c r="AJ52" s="2">
        <f>L52-$T$4*T52</f>
        <v>1.72</v>
      </c>
      <c r="AK52" s="2" t="s">
        <v>27</v>
      </c>
      <c r="AL52" s="2">
        <f>M52-$T$4*S52</f>
        <v>2.3928571428571423</v>
      </c>
      <c r="AM52" s="2">
        <f>M52+$T$5*T52</f>
        <v>2.422857142857142</v>
      </c>
      <c r="AN52" s="2">
        <f>M52+$T$4*S52</f>
        <v>2.3928571428571423</v>
      </c>
      <c r="AO52" s="2" t="s">
        <v>27</v>
      </c>
    </row>
    <row r="53" spans="3:41" ht="13.5">
      <c r="C53" s="2"/>
      <c r="G53" s="2"/>
      <c r="L53" s="2">
        <f>IF(N52&gt;$L$4,L52+0.5,L52)</f>
        <v>2.25</v>
      </c>
      <c r="M53" s="2">
        <f>IF(N52&lt;$L$4,N52,$L$5-$L$5/L53*FLOOR(L53,))</f>
        <v>0.02777777777777779</v>
      </c>
      <c r="N53" s="2">
        <f>M53+$L$5/L53</f>
        <v>0.1388888888888889</v>
      </c>
      <c r="O53" s="2">
        <f>O52</f>
        <v>0</v>
      </c>
      <c r="P53" s="2">
        <f>P52</f>
        <v>0.3</v>
      </c>
      <c r="Q53" s="2">
        <f>SQRT(O53*O53+P53*P53)</f>
        <v>0.3</v>
      </c>
      <c r="S53" s="2">
        <f>O53/$Q53</f>
        <v>0</v>
      </c>
      <c r="T53" s="2">
        <f>P53/$Q53</f>
        <v>1</v>
      </c>
      <c r="V53" s="4">
        <f>L53+$Q$4*T53</f>
        <v>2.35</v>
      </c>
      <c r="W53" s="4">
        <f>L53-$Q$4*T53</f>
        <v>2.15</v>
      </c>
      <c r="X53" s="4" t="s">
        <v>27</v>
      </c>
      <c r="Y53" s="4">
        <f>M53-$Q$4*S53</f>
        <v>0.02777777777777779</v>
      </c>
      <c r="Z53" s="4">
        <f>M53+$Q$4*S53</f>
        <v>0.02777777777777779</v>
      </c>
      <c r="AA53" s="4" t="s">
        <v>27</v>
      </c>
      <c r="AB53" s="4">
        <f>L53+$Q$5*S53</f>
        <v>2.25</v>
      </c>
      <c r="AC53" s="4">
        <f>L53-$Q$5*S53</f>
        <v>2.25</v>
      </c>
      <c r="AD53" s="4" t="s">
        <v>27</v>
      </c>
      <c r="AE53" s="4">
        <f>M53+$Q$5*T53</f>
        <v>0.05777777777777779</v>
      </c>
      <c r="AF53" s="4">
        <f>M53-$Q$5*T53</f>
        <v>-0.0022222222222222088</v>
      </c>
      <c r="AG53" s="4" t="s">
        <v>27</v>
      </c>
      <c r="AH53" s="2">
        <f>L53+$T$4*T53</f>
        <v>2.28</v>
      </c>
      <c r="AI53" s="2">
        <f>L53+$T$5*S53</f>
        <v>2.25</v>
      </c>
      <c r="AJ53" s="2">
        <f>L53-$T$4*T53</f>
        <v>2.22</v>
      </c>
      <c r="AK53" s="2" t="s">
        <v>27</v>
      </c>
      <c r="AL53" s="2">
        <f>M53-$T$4*S53</f>
        <v>0.02777777777777779</v>
      </c>
      <c r="AM53" s="2">
        <f>M53+$T$5*T53</f>
        <v>0.05777777777777779</v>
      </c>
      <c r="AN53" s="2">
        <f>M53+$T$4*S53</f>
        <v>0.02777777777777779</v>
      </c>
      <c r="AO53" s="2" t="s">
        <v>27</v>
      </c>
    </row>
    <row r="54" spans="3:41" ht="13.5">
      <c r="C54" s="2"/>
      <c r="G54" s="2"/>
      <c r="L54" s="2">
        <f>IF(N53&gt;$L$4,L53+0.5,L53)</f>
        <v>2.25</v>
      </c>
      <c r="M54" s="2">
        <f>IF(N53&lt;$L$4,N53,$L$5-$L$5/L54*FLOOR(L54,))</f>
        <v>0.1388888888888889</v>
      </c>
      <c r="N54" s="2">
        <f>M54+$L$5/L54</f>
        <v>0.25</v>
      </c>
      <c r="O54" s="2">
        <f>O53</f>
        <v>0</v>
      </c>
      <c r="P54" s="2">
        <f>P53</f>
        <v>0.3</v>
      </c>
      <c r="Q54" s="2">
        <f>SQRT(O54*O54+P54*P54)</f>
        <v>0.3</v>
      </c>
      <c r="S54" s="2">
        <f>O54/$Q54</f>
        <v>0</v>
      </c>
      <c r="T54" s="2">
        <f>P54/$Q54</f>
        <v>1</v>
      </c>
      <c r="V54" s="4">
        <f>L54+$Q$4*T54</f>
        <v>2.35</v>
      </c>
      <c r="W54" s="4">
        <f>L54-$Q$4*T54</f>
        <v>2.15</v>
      </c>
      <c r="X54" s="4" t="s">
        <v>27</v>
      </c>
      <c r="Y54" s="4">
        <f>M54-$Q$4*S54</f>
        <v>0.1388888888888889</v>
      </c>
      <c r="Z54" s="4">
        <f>M54+$Q$4*S54</f>
        <v>0.1388888888888889</v>
      </c>
      <c r="AA54" s="4" t="s">
        <v>27</v>
      </c>
      <c r="AB54" s="4">
        <f>L54+$Q$5*S54</f>
        <v>2.25</v>
      </c>
      <c r="AC54" s="4">
        <f>L54-$Q$5*S54</f>
        <v>2.25</v>
      </c>
      <c r="AD54" s="4" t="s">
        <v>27</v>
      </c>
      <c r="AE54" s="4">
        <f>M54+$Q$5*T54</f>
        <v>0.1688888888888889</v>
      </c>
      <c r="AF54" s="4">
        <f>M54-$Q$5*T54</f>
        <v>0.1088888888888889</v>
      </c>
      <c r="AG54" s="4" t="s">
        <v>27</v>
      </c>
      <c r="AH54" s="2">
        <f>L54+$T$4*T54</f>
        <v>2.28</v>
      </c>
      <c r="AI54" s="2">
        <f>L54+$T$5*S54</f>
        <v>2.25</v>
      </c>
      <c r="AJ54" s="2">
        <f>L54-$T$4*T54</f>
        <v>2.22</v>
      </c>
      <c r="AK54" s="2" t="s">
        <v>27</v>
      </c>
      <c r="AL54" s="2">
        <f>M54-$T$4*S54</f>
        <v>0.1388888888888889</v>
      </c>
      <c r="AM54" s="2">
        <f>M54+$T$5*T54</f>
        <v>0.1688888888888889</v>
      </c>
      <c r="AN54" s="2">
        <f>M54+$T$4*S54</f>
        <v>0.1388888888888889</v>
      </c>
      <c r="AO54" s="2" t="s">
        <v>27</v>
      </c>
    </row>
    <row r="55" spans="3:41" ht="13.5">
      <c r="C55" s="2"/>
      <c r="G55" s="2"/>
      <c r="L55" s="2">
        <f>IF(N54&gt;$L$4,L54+0.5,L54)</f>
        <v>2.25</v>
      </c>
      <c r="M55" s="2">
        <f>IF(N54&lt;$L$4,N54,$L$5-$L$5/L55*FLOOR(L55,))</f>
        <v>0.25</v>
      </c>
      <c r="N55" s="2">
        <f>M55+$L$5/L55</f>
        <v>0.3611111111111111</v>
      </c>
      <c r="O55" s="2">
        <f>O54</f>
        <v>0</v>
      </c>
      <c r="P55" s="2">
        <f>P54</f>
        <v>0.3</v>
      </c>
      <c r="Q55" s="2">
        <f>SQRT(O55*O55+P55*P55)</f>
        <v>0.3</v>
      </c>
      <c r="S55" s="2">
        <f>O55/$Q55</f>
        <v>0</v>
      </c>
      <c r="T55" s="2">
        <f>P55/$Q55</f>
        <v>1</v>
      </c>
      <c r="V55" s="4">
        <f>L55+$Q$4*T55</f>
        <v>2.35</v>
      </c>
      <c r="W55" s="4">
        <f>L55-$Q$4*T55</f>
        <v>2.15</v>
      </c>
      <c r="X55" s="4" t="s">
        <v>27</v>
      </c>
      <c r="Y55" s="4">
        <f>M55-$Q$4*S55</f>
        <v>0.25</v>
      </c>
      <c r="Z55" s="4">
        <f>M55+$Q$4*S55</f>
        <v>0.25</v>
      </c>
      <c r="AA55" s="4" t="s">
        <v>27</v>
      </c>
      <c r="AB55" s="4">
        <f>L55+$Q$5*S55</f>
        <v>2.25</v>
      </c>
      <c r="AC55" s="4">
        <f>L55-$Q$5*S55</f>
        <v>2.25</v>
      </c>
      <c r="AD55" s="4" t="s">
        <v>27</v>
      </c>
      <c r="AE55" s="4">
        <f>M55+$Q$5*T55</f>
        <v>0.28</v>
      </c>
      <c r="AF55" s="4">
        <f>M55-$Q$5*T55</f>
        <v>0.22</v>
      </c>
      <c r="AG55" s="4" t="s">
        <v>27</v>
      </c>
      <c r="AH55" s="2">
        <f>L55+$T$4*T55</f>
        <v>2.28</v>
      </c>
      <c r="AI55" s="2">
        <f>L55+$T$5*S55</f>
        <v>2.25</v>
      </c>
      <c r="AJ55" s="2">
        <f>L55-$T$4*T55</f>
        <v>2.22</v>
      </c>
      <c r="AK55" s="2" t="s">
        <v>27</v>
      </c>
      <c r="AL55" s="2">
        <f>M55-$T$4*S55</f>
        <v>0.25</v>
      </c>
      <c r="AM55" s="2">
        <f>M55+$T$5*T55</f>
        <v>0.28</v>
      </c>
      <c r="AN55" s="2">
        <f>M55+$T$4*S55</f>
        <v>0.25</v>
      </c>
      <c r="AO55" s="2" t="s">
        <v>27</v>
      </c>
    </row>
    <row r="56" spans="3:41" ht="13.5">
      <c r="C56" s="2"/>
      <c r="G56" s="2"/>
      <c r="L56" s="2">
        <f>IF(N55&gt;$L$4,L55+0.5,L55)</f>
        <v>2.25</v>
      </c>
      <c r="M56" s="2">
        <f>IF(N55&lt;$L$4,N55,$L$5-$L$5/L56*FLOOR(L56,))</f>
        <v>0.3611111111111111</v>
      </c>
      <c r="N56" s="2">
        <f>M56+$L$5/L56</f>
        <v>0.4722222222222222</v>
      </c>
      <c r="O56" s="2">
        <f>O55</f>
        <v>0</v>
      </c>
      <c r="P56" s="2">
        <f>P55</f>
        <v>0.3</v>
      </c>
      <c r="Q56" s="2">
        <f>SQRT(O56*O56+P56*P56)</f>
        <v>0.3</v>
      </c>
      <c r="S56" s="2">
        <f>O56/$Q56</f>
        <v>0</v>
      </c>
      <c r="T56" s="2">
        <f>P56/$Q56</f>
        <v>1</v>
      </c>
      <c r="V56" s="4">
        <f>L56+$Q$4*T56</f>
        <v>2.35</v>
      </c>
      <c r="W56" s="4">
        <f>L56-$Q$4*T56</f>
        <v>2.15</v>
      </c>
      <c r="X56" s="4" t="s">
        <v>27</v>
      </c>
      <c r="Y56" s="4">
        <f>M56-$Q$4*S56</f>
        <v>0.3611111111111111</v>
      </c>
      <c r="Z56" s="4">
        <f>M56+$Q$4*S56</f>
        <v>0.3611111111111111</v>
      </c>
      <c r="AA56" s="4" t="s">
        <v>27</v>
      </c>
      <c r="AB56" s="4">
        <f>L56+$Q$5*S56</f>
        <v>2.25</v>
      </c>
      <c r="AC56" s="4">
        <f>L56-$Q$5*S56</f>
        <v>2.25</v>
      </c>
      <c r="AD56" s="4" t="s">
        <v>27</v>
      </c>
      <c r="AE56" s="4">
        <f>M56+$Q$5*T56</f>
        <v>0.3911111111111111</v>
      </c>
      <c r="AF56" s="4">
        <f>M56-$Q$5*T56</f>
        <v>0.33111111111111113</v>
      </c>
      <c r="AG56" s="4" t="s">
        <v>27</v>
      </c>
      <c r="AH56" s="2">
        <f>L56+$T$4*T56</f>
        <v>2.28</v>
      </c>
      <c r="AI56" s="2">
        <f>L56+$T$5*S56</f>
        <v>2.25</v>
      </c>
      <c r="AJ56" s="2">
        <f>L56-$T$4*T56</f>
        <v>2.22</v>
      </c>
      <c r="AK56" s="2" t="s">
        <v>27</v>
      </c>
      <c r="AL56" s="2">
        <f>M56-$T$4*S56</f>
        <v>0.3611111111111111</v>
      </c>
      <c r="AM56" s="2">
        <f>M56+$T$5*T56</f>
        <v>0.3911111111111111</v>
      </c>
      <c r="AN56" s="2">
        <f>M56+$T$4*S56</f>
        <v>0.3611111111111111</v>
      </c>
      <c r="AO56" s="2" t="s">
        <v>27</v>
      </c>
    </row>
    <row r="57" spans="3:41" ht="13.5">
      <c r="C57" s="2"/>
      <c r="G57" s="2"/>
      <c r="L57" s="2">
        <f>IF(N56&gt;$L$4,L56+0.5,L56)</f>
        <v>2.25</v>
      </c>
      <c r="M57" s="2">
        <f>IF(N56&lt;$L$4,N56,$L$5-$L$5/L57*FLOOR(L57,))</f>
        <v>0.4722222222222222</v>
      </c>
      <c r="N57" s="2">
        <f>M57+$L$5/L57</f>
        <v>0.5833333333333333</v>
      </c>
      <c r="O57" s="2">
        <f>O56</f>
        <v>0</v>
      </c>
      <c r="P57" s="2">
        <f>P56</f>
        <v>0.3</v>
      </c>
      <c r="Q57" s="2">
        <f>SQRT(O57*O57+P57*P57)</f>
        <v>0.3</v>
      </c>
      <c r="S57" s="2">
        <f>O57/$Q57</f>
        <v>0</v>
      </c>
      <c r="T57" s="2">
        <f>P57/$Q57</f>
        <v>1</v>
      </c>
      <c r="V57" s="4">
        <f>L57+$Q$4*T57</f>
        <v>2.35</v>
      </c>
      <c r="W57" s="4">
        <f>L57-$Q$4*T57</f>
        <v>2.15</v>
      </c>
      <c r="X57" s="4" t="s">
        <v>27</v>
      </c>
      <c r="Y57" s="4">
        <f>M57-$Q$4*S57</f>
        <v>0.4722222222222222</v>
      </c>
      <c r="Z57" s="4">
        <f>M57+$Q$4*S57</f>
        <v>0.4722222222222222</v>
      </c>
      <c r="AA57" s="4" t="s">
        <v>27</v>
      </c>
      <c r="AB57" s="4">
        <f>L57+$Q$5*S57</f>
        <v>2.25</v>
      </c>
      <c r="AC57" s="4">
        <f>L57-$Q$5*S57</f>
        <v>2.25</v>
      </c>
      <c r="AD57" s="4" t="s">
        <v>27</v>
      </c>
      <c r="AE57" s="4">
        <f>M57+$Q$5*T57</f>
        <v>0.5022222222222222</v>
      </c>
      <c r="AF57" s="4">
        <f>M57-$Q$5*T57</f>
        <v>0.4422222222222222</v>
      </c>
      <c r="AG57" s="4" t="s">
        <v>27</v>
      </c>
      <c r="AH57" s="2">
        <f>L57+$T$4*T57</f>
        <v>2.28</v>
      </c>
      <c r="AI57" s="2">
        <f>L57+$T$5*S57</f>
        <v>2.25</v>
      </c>
      <c r="AJ57" s="2">
        <f>L57-$T$4*T57</f>
        <v>2.22</v>
      </c>
      <c r="AK57" s="2" t="s">
        <v>27</v>
      </c>
      <c r="AL57" s="2">
        <f>M57-$T$4*S57</f>
        <v>0.4722222222222222</v>
      </c>
      <c r="AM57" s="2">
        <f>M57+$T$5*T57</f>
        <v>0.5022222222222222</v>
      </c>
      <c r="AN57" s="2">
        <f>M57+$T$4*S57</f>
        <v>0.4722222222222222</v>
      </c>
      <c r="AO57" s="2" t="s">
        <v>27</v>
      </c>
    </row>
    <row r="58" spans="3:41" ht="13.5">
      <c r="C58" s="2"/>
      <c r="G58" s="2"/>
      <c r="L58" s="2">
        <f>IF(N57&gt;$L$4,L57+0.5,L57)</f>
        <v>2.25</v>
      </c>
      <c r="M58" s="2">
        <f>IF(N57&lt;$L$4,N57,$L$5-$L$5/L58*FLOOR(L58,))</f>
        <v>0.5833333333333333</v>
      </c>
      <c r="N58" s="2">
        <f>M58+$L$5/L58</f>
        <v>0.6944444444444444</v>
      </c>
      <c r="O58" s="2">
        <f>O57</f>
        <v>0</v>
      </c>
      <c r="P58" s="2">
        <f>P57</f>
        <v>0.3</v>
      </c>
      <c r="Q58" s="2">
        <f>SQRT(O58*O58+P58*P58)</f>
        <v>0.3</v>
      </c>
      <c r="S58" s="2">
        <f>O58/$Q58</f>
        <v>0</v>
      </c>
      <c r="T58" s="2">
        <f>P58/$Q58</f>
        <v>1</v>
      </c>
      <c r="V58" s="4">
        <f>L58+$Q$4*T58</f>
        <v>2.35</v>
      </c>
      <c r="W58" s="4">
        <f>L58-$Q$4*T58</f>
        <v>2.15</v>
      </c>
      <c r="X58" s="4" t="s">
        <v>27</v>
      </c>
      <c r="Y58" s="4">
        <f>M58-$Q$4*S58</f>
        <v>0.5833333333333333</v>
      </c>
      <c r="Z58" s="4">
        <f>M58+$Q$4*S58</f>
        <v>0.5833333333333333</v>
      </c>
      <c r="AA58" s="4" t="s">
        <v>27</v>
      </c>
      <c r="AB58" s="4">
        <f>L58+$Q$5*S58</f>
        <v>2.25</v>
      </c>
      <c r="AC58" s="4">
        <f>L58-$Q$5*S58</f>
        <v>2.25</v>
      </c>
      <c r="AD58" s="4" t="s">
        <v>27</v>
      </c>
      <c r="AE58" s="4">
        <f>M58+$Q$5*T58</f>
        <v>0.6133333333333333</v>
      </c>
      <c r="AF58" s="4">
        <f>M58-$Q$5*T58</f>
        <v>0.5533333333333332</v>
      </c>
      <c r="AG58" s="4" t="s">
        <v>27</v>
      </c>
      <c r="AH58" s="2">
        <f>L58+$T$4*T58</f>
        <v>2.28</v>
      </c>
      <c r="AI58" s="2">
        <f>L58+$T$5*S58</f>
        <v>2.25</v>
      </c>
      <c r="AJ58" s="2">
        <f>L58-$T$4*T58</f>
        <v>2.22</v>
      </c>
      <c r="AK58" s="2" t="s">
        <v>27</v>
      </c>
      <c r="AL58" s="2">
        <f>M58-$T$4*S58</f>
        <v>0.5833333333333333</v>
      </c>
      <c r="AM58" s="2">
        <f>M58+$T$5*T58</f>
        <v>0.6133333333333333</v>
      </c>
      <c r="AN58" s="2">
        <f>M58+$T$4*S58</f>
        <v>0.5833333333333333</v>
      </c>
      <c r="AO58" s="2" t="s">
        <v>27</v>
      </c>
    </row>
    <row r="59" spans="3:41" ht="13.5">
      <c r="C59" s="2"/>
      <c r="G59" s="2"/>
      <c r="L59" s="2">
        <f>IF(N58&gt;$L$4,L58+0.5,L58)</f>
        <v>2.25</v>
      </c>
      <c r="M59" s="2">
        <f>IF(N58&lt;$L$4,N58,$L$5-$L$5/L59*FLOOR(L59,))</f>
        <v>0.6944444444444444</v>
      </c>
      <c r="N59" s="2">
        <f>M59+$L$5/L59</f>
        <v>0.8055555555555556</v>
      </c>
      <c r="O59" s="2">
        <f>O58</f>
        <v>0</v>
      </c>
      <c r="P59" s="2">
        <f>P58</f>
        <v>0.3</v>
      </c>
      <c r="Q59" s="2">
        <f>SQRT(O59*O59+P59*P59)</f>
        <v>0.3</v>
      </c>
      <c r="S59" s="2">
        <f>O59/$Q59</f>
        <v>0</v>
      </c>
      <c r="T59" s="2">
        <f>P59/$Q59</f>
        <v>1</v>
      </c>
      <c r="V59" s="4">
        <f>L59+$Q$4*T59</f>
        <v>2.35</v>
      </c>
      <c r="W59" s="4">
        <f>L59-$Q$4*T59</f>
        <v>2.15</v>
      </c>
      <c r="X59" s="4" t="s">
        <v>27</v>
      </c>
      <c r="Y59" s="4">
        <f>M59-$Q$4*S59</f>
        <v>0.6944444444444444</v>
      </c>
      <c r="Z59" s="4">
        <f>M59+$Q$4*S59</f>
        <v>0.6944444444444444</v>
      </c>
      <c r="AA59" s="4" t="s">
        <v>27</v>
      </c>
      <c r="AB59" s="4">
        <f>L59+$Q$5*S59</f>
        <v>2.25</v>
      </c>
      <c r="AC59" s="4">
        <f>L59-$Q$5*S59</f>
        <v>2.25</v>
      </c>
      <c r="AD59" s="4" t="s">
        <v>27</v>
      </c>
      <c r="AE59" s="4">
        <f>M59+$Q$5*T59</f>
        <v>0.7244444444444444</v>
      </c>
      <c r="AF59" s="4">
        <f>M59-$Q$5*T59</f>
        <v>0.6644444444444444</v>
      </c>
      <c r="AG59" s="4" t="s">
        <v>27</v>
      </c>
      <c r="AH59" s="2">
        <f>L59+$T$4*T59</f>
        <v>2.28</v>
      </c>
      <c r="AI59" s="2">
        <f>L59+$T$5*S59</f>
        <v>2.25</v>
      </c>
      <c r="AJ59" s="2">
        <f>L59-$T$4*T59</f>
        <v>2.22</v>
      </c>
      <c r="AK59" s="2" t="s">
        <v>27</v>
      </c>
      <c r="AL59" s="2">
        <f>M59-$T$4*S59</f>
        <v>0.6944444444444444</v>
      </c>
      <c r="AM59" s="2">
        <f>M59+$T$5*T59</f>
        <v>0.7244444444444444</v>
      </c>
      <c r="AN59" s="2">
        <f>M59+$T$4*S59</f>
        <v>0.6944444444444444</v>
      </c>
      <c r="AO59" s="2" t="s">
        <v>27</v>
      </c>
    </row>
    <row r="60" spans="3:41" ht="13.5">
      <c r="C60" s="2"/>
      <c r="G60" s="2"/>
      <c r="L60" s="2">
        <f>IF(N59&gt;$L$4,L59+0.5,L59)</f>
        <v>2.25</v>
      </c>
      <c r="M60" s="2">
        <f>IF(N59&lt;$L$4,N59,$L$5-$L$5/L60*FLOOR(L60,))</f>
        <v>0.8055555555555556</v>
      </c>
      <c r="N60" s="2">
        <f>M60+$L$5/L60</f>
        <v>0.9166666666666667</v>
      </c>
      <c r="O60" s="2">
        <f>O59</f>
        <v>0</v>
      </c>
      <c r="P60" s="2">
        <f>P59</f>
        <v>0.3</v>
      </c>
      <c r="Q60" s="2">
        <f>SQRT(O60*O60+P60*P60)</f>
        <v>0.3</v>
      </c>
      <c r="S60" s="2">
        <f>O60/$Q60</f>
        <v>0</v>
      </c>
      <c r="T60" s="2">
        <f>P60/$Q60</f>
        <v>1</v>
      </c>
      <c r="V60" s="4">
        <f>L60+$Q$4*T60</f>
        <v>2.35</v>
      </c>
      <c r="W60" s="4">
        <f>L60-$Q$4*T60</f>
        <v>2.15</v>
      </c>
      <c r="X60" s="4" t="s">
        <v>27</v>
      </c>
      <c r="Y60" s="4">
        <f>M60-$Q$4*S60</f>
        <v>0.8055555555555556</v>
      </c>
      <c r="Z60" s="4">
        <f>M60+$Q$4*S60</f>
        <v>0.8055555555555556</v>
      </c>
      <c r="AA60" s="4" t="s">
        <v>27</v>
      </c>
      <c r="AB60" s="4">
        <f>L60+$Q$5*S60</f>
        <v>2.25</v>
      </c>
      <c r="AC60" s="4">
        <f>L60-$Q$5*S60</f>
        <v>2.25</v>
      </c>
      <c r="AD60" s="4" t="s">
        <v>27</v>
      </c>
      <c r="AE60" s="4">
        <f>M60+$Q$5*T60</f>
        <v>0.8355555555555556</v>
      </c>
      <c r="AF60" s="4">
        <f>M60-$Q$5*T60</f>
        <v>0.7755555555555556</v>
      </c>
      <c r="AG60" s="4" t="s">
        <v>27</v>
      </c>
      <c r="AH60" s="2">
        <f>L60+$T$4*T60</f>
        <v>2.28</v>
      </c>
      <c r="AI60" s="2">
        <f>L60+$T$5*S60</f>
        <v>2.25</v>
      </c>
      <c r="AJ60" s="2">
        <f>L60-$T$4*T60</f>
        <v>2.22</v>
      </c>
      <c r="AK60" s="2" t="s">
        <v>27</v>
      </c>
      <c r="AL60" s="2">
        <f>M60-$T$4*S60</f>
        <v>0.8055555555555556</v>
      </c>
      <c r="AM60" s="2">
        <f>M60+$T$5*T60</f>
        <v>0.8355555555555556</v>
      </c>
      <c r="AN60" s="2">
        <f>M60+$T$4*S60</f>
        <v>0.8055555555555556</v>
      </c>
      <c r="AO60" s="2" t="s">
        <v>27</v>
      </c>
    </row>
    <row r="61" spans="3:41" ht="13.5">
      <c r="C61" s="2"/>
      <c r="G61" s="2"/>
      <c r="L61" s="2">
        <f>IF(N60&gt;$L$4,L60+0.5,L60)</f>
        <v>2.25</v>
      </c>
      <c r="M61" s="2">
        <f>IF(N60&lt;$L$4,N60,$L$5-$L$5/L61*FLOOR(L61,))</f>
        <v>0.9166666666666667</v>
      </c>
      <c r="N61" s="2">
        <f>M61+$L$5/L61</f>
        <v>1.027777777777778</v>
      </c>
      <c r="O61" s="2">
        <f>O60</f>
        <v>0</v>
      </c>
      <c r="P61" s="2">
        <f>P60</f>
        <v>0.3</v>
      </c>
      <c r="Q61" s="2">
        <f>SQRT(O61*O61+P61*P61)</f>
        <v>0.3</v>
      </c>
      <c r="S61" s="2">
        <f>O61/$Q61</f>
        <v>0</v>
      </c>
      <c r="T61" s="2">
        <f>P61/$Q61</f>
        <v>1</v>
      </c>
      <c r="V61" s="4">
        <f>L61+$Q$4*T61</f>
        <v>2.35</v>
      </c>
      <c r="W61" s="4">
        <f>L61-$Q$4*T61</f>
        <v>2.15</v>
      </c>
      <c r="X61" s="4" t="s">
        <v>27</v>
      </c>
      <c r="Y61" s="4">
        <f>M61-$Q$4*S61</f>
        <v>0.9166666666666667</v>
      </c>
      <c r="Z61" s="4">
        <f>M61+$Q$4*S61</f>
        <v>0.9166666666666667</v>
      </c>
      <c r="AA61" s="4" t="s">
        <v>27</v>
      </c>
      <c r="AB61" s="4">
        <f>L61+$Q$5*S61</f>
        <v>2.25</v>
      </c>
      <c r="AC61" s="4">
        <f>L61-$Q$5*S61</f>
        <v>2.25</v>
      </c>
      <c r="AD61" s="4" t="s">
        <v>27</v>
      </c>
      <c r="AE61" s="4">
        <f>M61+$Q$5*T61</f>
        <v>0.9466666666666668</v>
      </c>
      <c r="AF61" s="4">
        <f>M61-$Q$5*T61</f>
        <v>0.8866666666666667</v>
      </c>
      <c r="AG61" s="4" t="s">
        <v>27</v>
      </c>
      <c r="AH61" s="2">
        <f>L61+$T$4*T61</f>
        <v>2.28</v>
      </c>
      <c r="AI61" s="2">
        <f>L61+$T$5*S61</f>
        <v>2.25</v>
      </c>
      <c r="AJ61" s="2">
        <f>L61-$T$4*T61</f>
        <v>2.22</v>
      </c>
      <c r="AK61" s="2" t="s">
        <v>27</v>
      </c>
      <c r="AL61" s="2">
        <f>M61-$T$4*S61</f>
        <v>0.9166666666666667</v>
      </c>
      <c r="AM61" s="2">
        <f>M61+$T$5*T61</f>
        <v>0.9466666666666668</v>
      </c>
      <c r="AN61" s="2">
        <f>M61+$T$4*S61</f>
        <v>0.9166666666666667</v>
      </c>
      <c r="AO61" s="2" t="s">
        <v>27</v>
      </c>
    </row>
    <row r="62" spans="3:41" ht="13.5">
      <c r="C62" s="2"/>
      <c r="G62" s="2"/>
      <c r="L62" s="2">
        <f>IF(N61&gt;$L$4,L61+0.5,L61)</f>
        <v>2.25</v>
      </c>
      <c r="M62" s="2">
        <f>IF(N61&lt;$L$4,N61,$L$5-$L$5/L62*FLOOR(L62,))</f>
        <v>1.027777777777778</v>
      </c>
      <c r="N62" s="2">
        <f>M62+$L$5/L62</f>
        <v>1.138888888888889</v>
      </c>
      <c r="O62" s="2">
        <f>O61</f>
        <v>0</v>
      </c>
      <c r="P62" s="2">
        <f>P61</f>
        <v>0.3</v>
      </c>
      <c r="Q62" s="2">
        <f>SQRT(O62*O62+P62*P62)</f>
        <v>0.3</v>
      </c>
      <c r="S62" s="2">
        <f>O62/$Q62</f>
        <v>0</v>
      </c>
      <c r="T62" s="2">
        <f>P62/$Q62</f>
        <v>1</v>
      </c>
      <c r="V62" s="4">
        <f>L62+$Q$4*T62</f>
        <v>2.35</v>
      </c>
      <c r="W62" s="4">
        <f>L62-$Q$4*T62</f>
        <v>2.15</v>
      </c>
      <c r="X62" s="4" t="s">
        <v>27</v>
      </c>
      <c r="Y62" s="4">
        <f>M62-$Q$4*S62</f>
        <v>1.027777777777778</v>
      </c>
      <c r="Z62" s="4">
        <f>M62+$Q$4*S62</f>
        <v>1.027777777777778</v>
      </c>
      <c r="AA62" s="4" t="s">
        <v>27</v>
      </c>
      <c r="AB62" s="4">
        <f>L62+$Q$5*S62</f>
        <v>2.25</v>
      </c>
      <c r="AC62" s="4">
        <f>L62-$Q$5*S62</f>
        <v>2.25</v>
      </c>
      <c r="AD62" s="4" t="s">
        <v>27</v>
      </c>
      <c r="AE62" s="4">
        <f>M62+$Q$5*T62</f>
        <v>1.057777777777778</v>
      </c>
      <c r="AF62" s="4">
        <f>M62-$Q$5*T62</f>
        <v>0.9977777777777779</v>
      </c>
      <c r="AG62" s="4" t="s">
        <v>27</v>
      </c>
      <c r="AH62" s="2">
        <f>L62+$T$4*T62</f>
        <v>2.28</v>
      </c>
      <c r="AI62" s="2">
        <f>L62+$T$5*S62</f>
        <v>2.25</v>
      </c>
      <c r="AJ62" s="2">
        <f>L62-$T$4*T62</f>
        <v>2.22</v>
      </c>
      <c r="AK62" s="2" t="s">
        <v>27</v>
      </c>
      <c r="AL62" s="2">
        <f>M62-$T$4*S62</f>
        <v>1.027777777777778</v>
      </c>
      <c r="AM62" s="2">
        <f>M62+$T$5*T62</f>
        <v>1.057777777777778</v>
      </c>
      <c r="AN62" s="2">
        <f>M62+$T$4*S62</f>
        <v>1.027777777777778</v>
      </c>
      <c r="AO62" s="2" t="s">
        <v>27</v>
      </c>
    </row>
    <row r="63" spans="3:41" ht="13.5">
      <c r="C63" s="2"/>
      <c r="G63" s="2"/>
      <c r="L63" s="2">
        <f>IF(N62&gt;$L$4,L62+0.5,L62)</f>
        <v>2.25</v>
      </c>
      <c r="M63" s="2">
        <f>IF(N62&lt;$L$4,N62,$L$5-$L$5/L63*FLOOR(L63,))</f>
        <v>1.138888888888889</v>
      </c>
      <c r="N63" s="2">
        <f>M63+$L$5/L63</f>
        <v>1.2500000000000002</v>
      </c>
      <c r="O63" s="2">
        <f>O62</f>
        <v>0</v>
      </c>
      <c r="P63" s="2">
        <f>P62</f>
        <v>0.3</v>
      </c>
      <c r="Q63" s="2">
        <f>SQRT(O63*O63+P63*P63)</f>
        <v>0.3</v>
      </c>
      <c r="S63" s="2">
        <f>O63/$Q63</f>
        <v>0</v>
      </c>
      <c r="T63" s="2">
        <f>P63/$Q63</f>
        <v>1</v>
      </c>
      <c r="V63" s="4">
        <f>L63+$Q$4*T63</f>
        <v>2.35</v>
      </c>
      <c r="W63" s="4">
        <f>L63-$Q$4*T63</f>
        <v>2.15</v>
      </c>
      <c r="X63" s="4" t="s">
        <v>27</v>
      </c>
      <c r="Y63" s="4">
        <f>M63-$Q$4*S63</f>
        <v>1.138888888888889</v>
      </c>
      <c r="Z63" s="4">
        <f>M63+$Q$4*S63</f>
        <v>1.138888888888889</v>
      </c>
      <c r="AA63" s="4" t="s">
        <v>27</v>
      </c>
      <c r="AB63" s="4">
        <f>L63+$Q$5*S63</f>
        <v>2.25</v>
      </c>
      <c r="AC63" s="4">
        <f>L63-$Q$5*S63</f>
        <v>2.25</v>
      </c>
      <c r="AD63" s="4" t="s">
        <v>27</v>
      </c>
      <c r="AE63" s="4">
        <f>M63+$Q$5*T63</f>
        <v>1.168888888888889</v>
      </c>
      <c r="AF63" s="4">
        <f>M63-$Q$5*T63</f>
        <v>1.108888888888889</v>
      </c>
      <c r="AG63" s="4" t="s">
        <v>27</v>
      </c>
      <c r="AH63" s="2">
        <f>L63+$T$4*T63</f>
        <v>2.28</v>
      </c>
      <c r="AI63" s="2">
        <f>L63+$T$5*S63</f>
        <v>2.25</v>
      </c>
      <c r="AJ63" s="2">
        <f>L63-$T$4*T63</f>
        <v>2.22</v>
      </c>
      <c r="AK63" s="2" t="s">
        <v>27</v>
      </c>
      <c r="AL63" s="2">
        <f>M63-$T$4*S63</f>
        <v>1.138888888888889</v>
      </c>
      <c r="AM63" s="2">
        <f>M63+$T$5*T63</f>
        <v>1.168888888888889</v>
      </c>
      <c r="AN63" s="2">
        <f>M63+$T$4*S63</f>
        <v>1.138888888888889</v>
      </c>
      <c r="AO63" s="2" t="s">
        <v>27</v>
      </c>
    </row>
    <row r="64" spans="3:41" ht="13.5">
      <c r="C64" s="2"/>
      <c r="G64" s="2"/>
      <c r="L64" s="2">
        <f>IF(N63&gt;$L$4,L63+0.5,L63)</f>
        <v>2.25</v>
      </c>
      <c r="M64" s="2">
        <f>IF(N63&lt;$L$4,N63,$L$5-$L$5/L64*FLOOR(L64,))</f>
        <v>1.2500000000000002</v>
      </c>
      <c r="N64" s="2">
        <f>M64+$L$5/L64</f>
        <v>1.3611111111111114</v>
      </c>
      <c r="O64" s="2">
        <f>O63</f>
        <v>0</v>
      </c>
      <c r="P64" s="2">
        <f>P63</f>
        <v>0.3</v>
      </c>
      <c r="Q64" s="2">
        <f>SQRT(O64*O64+P64*P64)</f>
        <v>0.3</v>
      </c>
      <c r="S64" s="2">
        <f>O64/$Q64</f>
        <v>0</v>
      </c>
      <c r="T64" s="2">
        <f>P64/$Q64</f>
        <v>1</v>
      </c>
      <c r="V64" s="4">
        <f>L64+$Q$4*T64</f>
        <v>2.35</v>
      </c>
      <c r="W64" s="4">
        <f>L64-$Q$4*T64</f>
        <v>2.15</v>
      </c>
      <c r="X64" s="4" t="s">
        <v>27</v>
      </c>
      <c r="Y64" s="4">
        <f>M64-$Q$4*S64</f>
        <v>1.2500000000000002</v>
      </c>
      <c r="Z64" s="4">
        <f>M64+$Q$4*S64</f>
        <v>1.2500000000000002</v>
      </c>
      <c r="AA64" s="4" t="s">
        <v>27</v>
      </c>
      <c r="AB64" s="4">
        <f>L64+$Q$5*S64</f>
        <v>2.25</v>
      </c>
      <c r="AC64" s="4">
        <f>L64-$Q$5*S64</f>
        <v>2.25</v>
      </c>
      <c r="AD64" s="4" t="s">
        <v>27</v>
      </c>
      <c r="AE64" s="4">
        <f>M64+$Q$5*T64</f>
        <v>1.2800000000000002</v>
      </c>
      <c r="AF64" s="4">
        <f>M64-$Q$5*T64</f>
        <v>1.2200000000000002</v>
      </c>
      <c r="AG64" s="4" t="s">
        <v>27</v>
      </c>
      <c r="AH64" s="2">
        <f>L64+$T$4*T64</f>
        <v>2.28</v>
      </c>
      <c r="AI64" s="2">
        <f>L64+$T$5*S64</f>
        <v>2.25</v>
      </c>
      <c r="AJ64" s="2">
        <f>L64-$T$4*T64</f>
        <v>2.22</v>
      </c>
      <c r="AK64" s="2" t="s">
        <v>27</v>
      </c>
      <c r="AL64" s="2">
        <f>M64-$T$4*S64</f>
        <v>1.2500000000000002</v>
      </c>
      <c r="AM64" s="2">
        <f>M64+$T$5*T64</f>
        <v>1.2800000000000002</v>
      </c>
      <c r="AN64" s="2">
        <f>M64+$T$4*S64</f>
        <v>1.2500000000000002</v>
      </c>
      <c r="AO64" s="2" t="s">
        <v>27</v>
      </c>
    </row>
    <row r="65" spans="3:41" ht="13.5">
      <c r="C65" s="2"/>
      <c r="G65" s="2"/>
      <c r="L65" s="2">
        <f>IF(N64&gt;$L$4,L64+0.5,L64)</f>
        <v>2.25</v>
      </c>
      <c r="M65" s="2">
        <f>IF(N64&lt;$L$4,N64,$L$5-$L$5/L65*FLOOR(L65,))</f>
        <v>1.3611111111111114</v>
      </c>
      <c r="N65" s="2">
        <f>M65+$L$5/L65</f>
        <v>1.4722222222222225</v>
      </c>
      <c r="O65" s="2">
        <f>O64</f>
        <v>0</v>
      </c>
      <c r="P65" s="2">
        <f>P64</f>
        <v>0.3</v>
      </c>
      <c r="Q65" s="2">
        <f>SQRT(O65*O65+P65*P65)</f>
        <v>0.3</v>
      </c>
      <c r="S65" s="2">
        <f>O65/$Q65</f>
        <v>0</v>
      </c>
      <c r="T65" s="2">
        <f>P65/$Q65</f>
        <v>1</v>
      </c>
      <c r="V65" s="4">
        <f>L65+$Q$4*T65</f>
        <v>2.35</v>
      </c>
      <c r="W65" s="4">
        <f>L65-$Q$4*T65</f>
        <v>2.15</v>
      </c>
      <c r="X65" s="4" t="s">
        <v>27</v>
      </c>
      <c r="Y65" s="4">
        <f>M65-$Q$4*S65</f>
        <v>1.3611111111111114</v>
      </c>
      <c r="Z65" s="4">
        <f>M65+$Q$4*S65</f>
        <v>1.3611111111111114</v>
      </c>
      <c r="AA65" s="4" t="s">
        <v>27</v>
      </c>
      <c r="AB65" s="4">
        <f>L65+$Q$5*S65</f>
        <v>2.25</v>
      </c>
      <c r="AC65" s="4">
        <f>L65-$Q$5*S65</f>
        <v>2.25</v>
      </c>
      <c r="AD65" s="4" t="s">
        <v>27</v>
      </c>
      <c r="AE65" s="4">
        <f>M65+$Q$5*T65</f>
        <v>1.3911111111111114</v>
      </c>
      <c r="AF65" s="4">
        <f>M65-$Q$5*T65</f>
        <v>1.3311111111111114</v>
      </c>
      <c r="AG65" s="4" t="s">
        <v>27</v>
      </c>
      <c r="AH65" s="2">
        <f>L65+$T$4*T65</f>
        <v>2.28</v>
      </c>
      <c r="AI65" s="2">
        <f>L65+$T$5*S65</f>
        <v>2.25</v>
      </c>
      <c r="AJ65" s="2">
        <f>L65-$T$4*T65</f>
        <v>2.22</v>
      </c>
      <c r="AK65" s="2" t="s">
        <v>27</v>
      </c>
      <c r="AL65" s="2">
        <f>M65-$T$4*S65</f>
        <v>1.3611111111111114</v>
      </c>
      <c r="AM65" s="2">
        <f>M65+$T$5*T65</f>
        <v>1.3911111111111114</v>
      </c>
      <c r="AN65" s="2">
        <f>M65+$T$4*S65</f>
        <v>1.3611111111111114</v>
      </c>
      <c r="AO65" s="2" t="s">
        <v>27</v>
      </c>
    </row>
    <row r="66" spans="3:41" ht="13.5">
      <c r="C66" s="2"/>
      <c r="G66" s="2"/>
      <c r="L66" s="2">
        <f>IF(N65&gt;$L$4,L65+0.5,L65)</f>
        <v>2.25</v>
      </c>
      <c r="M66" s="2">
        <f>IF(N65&lt;$L$4,N65,$L$5-$L$5/L66*FLOOR(L66,))</f>
        <v>1.4722222222222225</v>
      </c>
      <c r="N66" s="2">
        <f>M66+$L$5/L66</f>
        <v>1.5833333333333337</v>
      </c>
      <c r="O66" s="2">
        <f>O65</f>
        <v>0</v>
      </c>
      <c r="P66" s="2">
        <f>P65</f>
        <v>0.3</v>
      </c>
      <c r="Q66" s="2">
        <f>SQRT(O66*O66+P66*P66)</f>
        <v>0.3</v>
      </c>
      <c r="S66" s="2">
        <f>O66/$Q66</f>
        <v>0</v>
      </c>
      <c r="T66" s="2">
        <f>P66/$Q66</f>
        <v>1</v>
      </c>
      <c r="V66" s="4">
        <f>L66+$Q$4*T66</f>
        <v>2.35</v>
      </c>
      <c r="W66" s="4">
        <f>L66-$Q$4*T66</f>
        <v>2.15</v>
      </c>
      <c r="X66" s="4" t="s">
        <v>27</v>
      </c>
      <c r="Y66" s="4">
        <f>M66-$Q$4*S66</f>
        <v>1.4722222222222225</v>
      </c>
      <c r="Z66" s="4">
        <f>M66+$Q$4*S66</f>
        <v>1.4722222222222225</v>
      </c>
      <c r="AA66" s="4" t="s">
        <v>27</v>
      </c>
      <c r="AB66" s="4">
        <f>L66+$Q$5*S66</f>
        <v>2.25</v>
      </c>
      <c r="AC66" s="4">
        <f>L66-$Q$5*S66</f>
        <v>2.25</v>
      </c>
      <c r="AD66" s="4" t="s">
        <v>27</v>
      </c>
      <c r="AE66" s="4">
        <f>M66+$Q$5*T66</f>
        <v>1.5022222222222226</v>
      </c>
      <c r="AF66" s="4">
        <f>M66-$Q$5*T66</f>
        <v>1.4422222222222225</v>
      </c>
      <c r="AG66" s="4" t="s">
        <v>27</v>
      </c>
      <c r="AH66" s="2">
        <f>L66+$T$4*T66</f>
        <v>2.28</v>
      </c>
      <c r="AI66" s="2">
        <f>L66+$T$5*S66</f>
        <v>2.25</v>
      </c>
      <c r="AJ66" s="2">
        <f>L66-$T$4*T66</f>
        <v>2.22</v>
      </c>
      <c r="AK66" s="2" t="s">
        <v>27</v>
      </c>
      <c r="AL66" s="2">
        <f>M66-$T$4*S66</f>
        <v>1.4722222222222225</v>
      </c>
      <c r="AM66" s="2">
        <f>M66+$T$5*T66</f>
        <v>1.5022222222222226</v>
      </c>
      <c r="AN66" s="2">
        <f>M66+$T$4*S66</f>
        <v>1.4722222222222225</v>
      </c>
      <c r="AO66" s="2" t="s">
        <v>27</v>
      </c>
    </row>
    <row r="67" spans="3:41" ht="13.5">
      <c r="C67" s="2"/>
      <c r="G67" s="2"/>
      <c r="L67" s="2">
        <f>IF(N66&gt;$L$4,L66+0.5,L66)</f>
        <v>2.25</v>
      </c>
      <c r="M67" s="2">
        <f>IF(N66&lt;$L$4,N66,$L$5-$L$5/L67*FLOOR(L67,))</f>
        <v>1.5833333333333337</v>
      </c>
      <c r="N67" s="2">
        <f>M67+$L$5/L67</f>
        <v>1.6944444444444449</v>
      </c>
      <c r="O67" s="2">
        <f>O66</f>
        <v>0</v>
      </c>
      <c r="P67" s="2">
        <f>P66</f>
        <v>0.3</v>
      </c>
      <c r="Q67" s="2">
        <f>SQRT(O67*O67+P67*P67)</f>
        <v>0.3</v>
      </c>
      <c r="S67" s="2">
        <f>O67/$Q67</f>
        <v>0</v>
      </c>
      <c r="T67" s="2">
        <f>P67/$Q67</f>
        <v>1</v>
      </c>
      <c r="V67" s="4">
        <f>L67+$Q$4*T67</f>
        <v>2.35</v>
      </c>
      <c r="W67" s="4">
        <f>L67-$Q$4*T67</f>
        <v>2.15</v>
      </c>
      <c r="X67" s="4" t="s">
        <v>27</v>
      </c>
      <c r="Y67" s="4">
        <f>M67-$Q$4*S67</f>
        <v>1.5833333333333337</v>
      </c>
      <c r="Z67" s="4">
        <f>M67+$Q$4*S67</f>
        <v>1.5833333333333337</v>
      </c>
      <c r="AA67" s="4" t="s">
        <v>27</v>
      </c>
      <c r="AB67" s="4">
        <f>L67+$Q$5*S67</f>
        <v>2.25</v>
      </c>
      <c r="AC67" s="4">
        <f>L67-$Q$5*S67</f>
        <v>2.25</v>
      </c>
      <c r="AD67" s="4" t="s">
        <v>27</v>
      </c>
      <c r="AE67" s="4">
        <f>M67+$Q$5*T67</f>
        <v>1.6133333333333337</v>
      </c>
      <c r="AF67" s="4">
        <f>M67-$Q$5*T67</f>
        <v>1.5533333333333337</v>
      </c>
      <c r="AG67" s="4" t="s">
        <v>27</v>
      </c>
      <c r="AH67" s="2">
        <f>L67+$T$4*T67</f>
        <v>2.28</v>
      </c>
      <c r="AI67" s="2">
        <f>L67+$T$5*S67</f>
        <v>2.25</v>
      </c>
      <c r="AJ67" s="2">
        <f>L67-$T$4*T67</f>
        <v>2.22</v>
      </c>
      <c r="AK67" s="2" t="s">
        <v>27</v>
      </c>
      <c r="AL67" s="2">
        <f>M67-$T$4*S67</f>
        <v>1.5833333333333337</v>
      </c>
      <c r="AM67" s="2">
        <f>M67+$T$5*T67</f>
        <v>1.6133333333333337</v>
      </c>
      <c r="AN67" s="2">
        <f>M67+$T$4*S67</f>
        <v>1.5833333333333337</v>
      </c>
      <c r="AO67" s="2" t="s">
        <v>27</v>
      </c>
    </row>
    <row r="68" spans="3:41" ht="13.5">
      <c r="C68" s="2"/>
      <c r="G68" s="2"/>
      <c r="L68" s="2">
        <f>IF(N67&gt;$L$4,L67+0.5,L67)</f>
        <v>2.25</v>
      </c>
      <c r="M68" s="2">
        <f>IF(N67&lt;$L$4,N67,$L$5-$L$5/L68*FLOOR(L68,))</f>
        <v>1.6944444444444449</v>
      </c>
      <c r="N68" s="2">
        <f>M68+$L$5/L68</f>
        <v>1.805555555555556</v>
      </c>
      <c r="O68" s="2">
        <f>O67</f>
        <v>0</v>
      </c>
      <c r="P68" s="2">
        <f>P67</f>
        <v>0.3</v>
      </c>
      <c r="Q68" s="2">
        <f>SQRT(O68*O68+P68*P68)</f>
        <v>0.3</v>
      </c>
      <c r="S68" s="2">
        <f>O68/$Q68</f>
        <v>0</v>
      </c>
      <c r="T68" s="2">
        <f>P68/$Q68</f>
        <v>1</v>
      </c>
      <c r="V68" s="4">
        <f>L68+$Q$4*T68</f>
        <v>2.35</v>
      </c>
      <c r="W68" s="4">
        <f>L68-$Q$4*T68</f>
        <v>2.15</v>
      </c>
      <c r="X68" s="4" t="s">
        <v>27</v>
      </c>
      <c r="Y68" s="4">
        <f>M68-$Q$4*S68</f>
        <v>1.6944444444444449</v>
      </c>
      <c r="Z68" s="4">
        <f>M68+$Q$4*S68</f>
        <v>1.6944444444444449</v>
      </c>
      <c r="AA68" s="4" t="s">
        <v>27</v>
      </c>
      <c r="AB68" s="4">
        <f>L68+$Q$5*S68</f>
        <v>2.25</v>
      </c>
      <c r="AC68" s="4">
        <f>L68-$Q$5*S68</f>
        <v>2.25</v>
      </c>
      <c r="AD68" s="4" t="s">
        <v>27</v>
      </c>
      <c r="AE68" s="4">
        <f>M68+$Q$5*T68</f>
        <v>1.724444444444445</v>
      </c>
      <c r="AF68" s="4">
        <f>M68-$Q$5*T68</f>
        <v>1.6644444444444448</v>
      </c>
      <c r="AG68" s="4" t="s">
        <v>27</v>
      </c>
      <c r="AH68" s="2">
        <f>L68+$T$4*T68</f>
        <v>2.28</v>
      </c>
      <c r="AI68" s="2">
        <f>L68+$T$5*S68</f>
        <v>2.25</v>
      </c>
      <c r="AJ68" s="2">
        <f>L68-$T$4*T68</f>
        <v>2.22</v>
      </c>
      <c r="AK68" s="2" t="s">
        <v>27</v>
      </c>
      <c r="AL68" s="2">
        <f>M68-$T$4*S68</f>
        <v>1.6944444444444449</v>
      </c>
      <c r="AM68" s="2">
        <f>M68+$T$5*T68</f>
        <v>1.724444444444445</v>
      </c>
      <c r="AN68" s="2">
        <f>M68+$T$4*S68</f>
        <v>1.6944444444444449</v>
      </c>
      <c r="AO68" s="2" t="s">
        <v>27</v>
      </c>
    </row>
    <row r="69" spans="3:41" ht="13.5">
      <c r="C69" s="2"/>
      <c r="G69" s="2"/>
      <c r="L69" s="2">
        <f>IF(N68&gt;$L$4,L68+0.5,L68)</f>
        <v>2.25</v>
      </c>
      <c r="M69" s="2">
        <f>IF(N68&lt;$L$4,N68,$L$5-$L$5/L69*FLOOR(L69,))</f>
        <v>1.805555555555556</v>
      </c>
      <c r="N69" s="2">
        <f>M69+$L$5/L69</f>
        <v>1.9166666666666672</v>
      </c>
      <c r="O69" s="2">
        <f>O68</f>
        <v>0</v>
      </c>
      <c r="P69" s="2">
        <f>P68</f>
        <v>0.3</v>
      </c>
      <c r="Q69" s="2">
        <f>SQRT(O69*O69+P69*P69)</f>
        <v>0.3</v>
      </c>
      <c r="S69" s="2">
        <f>O69/$Q69</f>
        <v>0</v>
      </c>
      <c r="T69" s="2">
        <f>P69/$Q69</f>
        <v>1</v>
      </c>
      <c r="V69" s="4">
        <f>L69+$Q$4*T69</f>
        <v>2.35</v>
      </c>
      <c r="W69" s="4">
        <f>L69-$Q$4*T69</f>
        <v>2.15</v>
      </c>
      <c r="X69" s="4" t="s">
        <v>27</v>
      </c>
      <c r="Y69" s="4">
        <f>M69-$Q$4*S69</f>
        <v>1.805555555555556</v>
      </c>
      <c r="Z69" s="4">
        <f>M69+$Q$4*S69</f>
        <v>1.805555555555556</v>
      </c>
      <c r="AA69" s="4" t="s">
        <v>27</v>
      </c>
      <c r="AB69" s="4">
        <f>L69+$Q$5*S69</f>
        <v>2.25</v>
      </c>
      <c r="AC69" s="4">
        <f>L69-$Q$5*S69</f>
        <v>2.25</v>
      </c>
      <c r="AD69" s="4" t="s">
        <v>27</v>
      </c>
      <c r="AE69" s="4">
        <f>M69+$Q$5*T69</f>
        <v>1.835555555555556</v>
      </c>
      <c r="AF69" s="4">
        <f>M69-$Q$5*T69</f>
        <v>1.775555555555556</v>
      </c>
      <c r="AG69" s="4" t="s">
        <v>27</v>
      </c>
      <c r="AH69" s="2">
        <f>L69+$T$4*T69</f>
        <v>2.28</v>
      </c>
      <c r="AI69" s="2">
        <f>L69+$T$5*S69</f>
        <v>2.25</v>
      </c>
      <c r="AJ69" s="2">
        <f>L69-$T$4*T69</f>
        <v>2.22</v>
      </c>
      <c r="AK69" s="2" t="s">
        <v>27</v>
      </c>
      <c r="AL69" s="2">
        <f>M69-$T$4*S69</f>
        <v>1.805555555555556</v>
      </c>
      <c r="AM69" s="2">
        <f>M69+$T$5*T69</f>
        <v>1.835555555555556</v>
      </c>
      <c r="AN69" s="2">
        <f>M69+$T$4*S69</f>
        <v>1.805555555555556</v>
      </c>
      <c r="AO69" s="2" t="s">
        <v>27</v>
      </c>
    </row>
    <row r="70" spans="3:41" ht="13.5">
      <c r="C70" s="2"/>
      <c r="G70" s="2"/>
      <c r="L70" s="2">
        <f>IF(N69&gt;$L$4,L69+0.5,L69)</f>
        <v>2.25</v>
      </c>
      <c r="M70" s="2">
        <f>IF(N69&lt;$L$4,N69,$L$5-$L$5/L70*FLOOR(L70,))</f>
        <v>1.9166666666666672</v>
      </c>
      <c r="N70" s="2">
        <f>M70+$L$5/L70</f>
        <v>2.027777777777778</v>
      </c>
      <c r="O70" s="2">
        <f>O69</f>
        <v>0</v>
      </c>
      <c r="P70" s="2">
        <f>P69</f>
        <v>0.3</v>
      </c>
      <c r="Q70" s="2">
        <f>SQRT(O70*O70+P70*P70)</f>
        <v>0.3</v>
      </c>
      <c r="S70" s="2">
        <f>O70/$Q70</f>
        <v>0</v>
      </c>
      <c r="T70" s="2">
        <f>P70/$Q70</f>
        <v>1</v>
      </c>
      <c r="V70" s="4">
        <f>L70+$Q$4*T70</f>
        <v>2.35</v>
      </c>
      <c r="W70" s="4">
        <f>L70-$Q$4*T70</f>
        <v>2.15</v>
      </c>
      <c r="X70" s="4" t="s">
        <v>27</v>
      </c>
      <c r="Y70" s="4">
        <f>M70-$Q$4*S70</f>
        <v>1.9166666666666672</v>
      </c>
      <c r="Z70" s="4">
        <f>M70+$Q$4*S70</f>
        <v>1.9166666666666672</v>
      </c>
      <c r="AA70" s="4" t="s">
        <v>27</v>
      </c>
      <c r="AB70" s="4">
        <f>L70+$Q$5*S70</f>
        <v>2.25</v>
      </c>
      <c r="AC70" s="4">
        <f>L70-$Q$5*S70</f>
        <v>2.25</v>
      </c>
      <c r="AD70" s="4" t="s">
        <v>27</v>
      </c>
      <c r="AE70" s="4">
        <f>M70+$Q$5*T70</f>
        <v>1.9466666666666672</v>
      </c>
      <c r="AF70" s="4">
        <f>M70-$Q$5*T70</f>
        <v>1.8866666666666672</v>
      </c>
      <c r="AG70" s="4" t="s">
        <v>27</v>
      </c>
      <c r="AH70" s="2">
        <f>L70+$T$4*T70</f>
        <v>2.28</v>
      </c>
      <c r="AI70" s="2">
        <f>L70+$T$5*S70</f>
        <v>2.25</v>
      </c>
      <c r="AJ70" s="2">
        <f>L70-$T$4*T70</f>
        <v>2.22</v>
      </c>
      <c r="AK70" s="2" t="s">
        <v>27</v>
      </c>
      <c r="AL70" s="2">
        <f>M70-$T$4*S70</f>
        <v>1.9166666666666672</v>
      </c>
      <c r="AM70" s="2">
        <f>M70+$T$5*T70</f>
        <v>1.9466666666666672</v>
      </c>
      <c r="AN70" s="2">
        <f>M70+$T$4*S70</f>
        <v>1.9166666666666672</v>
      </c>
      <c r="AO70" s="2" t="s">
        <v>27</v>
      </c>
    </row>
    <row r="71" spans="3:41" ht="13.5">
      <c r="C71" s="2"/>
      <c r="G71" s="2"/>
      <c r="L71" s="2">
        <f>IF(N70&gt;$L$4,L70+0.5,L70)</f>
        <v>2.25</v>
      </c>
      <c r="M71" s="2">
        <f>IF(N70&lt;$L$4,N70,$L$5-$L$5/L71*FLOOR(L71,))</f>
        <v>2.027777777777778</v>
      </c>
      <c r="N71" s="2">
        <f>M71+$L$5/L71</f>
        <v>2.1388888888888893</v>
      </c>
      <c r="O71" s="2">
        <f>O70</f>
        <v>0</v>
      </c>
      <c r="P71" s="2">
        <f>P70</f>
        <v>0.3</v>
      </c>
      <c r="Q71" s="2">
        <f>SQRT(O71*O71+P71*P71)</f>
        <v>0.3</v>
      </c>
      <c r="S71" s="2">
        <f>O71/$Q71</f>
        <v>0</v>
      </c>
      <c r="T71" s="2">
        <f>P71/$Q71</f>
        <v>1</v>
      </c>
      <c r="V71" s="4">
        <f>L71+$Q$4*T71</f>
        <v>2.35</v>
      </c>
      <c r="W71" s="4">
        <f>L71-$Q$4*T71</f>
        <v>2.15</v>
      </c>
      <c r="X71" s="4" t="s">
        <v>27</v>
      </c>
      <c r="Y71" s="4">
        <f>M71-$Q$4*S71</f>
        <v>2.027777777777778</v>
      </c>
      <c r="Z71" s="4">
        <f>M71+$Q$4*S71</f>
        <v>2.027777777777778</v>
      </c>
      <c r="AA71" s="4" t="s">
        <v>27</v>
      </c>
      <c r="AB71" s="4">
        <f>L71+$Q$5*S71</f>
        <v>2.25</v>
      </c>
      <c r="AC71" s="4">
        <f>L71-$Q$5*S71</f>
        <v>2.25</v>
      </c>
      <c r="AD71" s="4" t="s">
        <v>27</v>
      </c>
      <c r="AE71" s="4">
        <f>M71+$Q$5*T71</f>
        <v>2.057777777777778</v>
      </c>
      <c r="AF71" s="4">
        <f>M71-$Q$5*T71</f>
        <v>1.997777777777778</v>
      </c>
      <c r="AG71" s="4" t="s">
        <v>27</v>
      </c>
      <c r="AH71" s="2">
        <f>L71+$T$4*T71</f>
        <v>2.28</v>
      </c>
      <c r="AI71" s="2">
        <f>L71+$T$5*S71</f>
        <v>2.25</v>
      </c>
      <c r="AJ71" s="2">
        <f>L71-$T$4*T71</f>
        <v>2.22</v>
      </c>
      <c r="AK71" s="2" t="s">
        <v>27</v>
      </c>
      <c r="AL71" s="2">
        <f>M71-$T$4*S71</f>
        <v>2.027777777777778</v>
      </c>
      <c r="AM71" s="2">
        <f>M71+$T$5*T71</f>
        <v>2.057777777777778</v>
      </c>
      <c r="AN71" s="2">
        <f>M71+$T$4*S71</f>
        <v>2.027777777777778</v>
      </c>
      <c r="AO71" s="2" t="s">
        <v>27</v>
      </c>
    </row>
    <row r="72" spans="3:41" ht="13.5">
      <c r="C72" s="2"/>
      <c r="G72" s="2"/>
      <c r="L72" s="2">
        <f>IF(N71&gt;$L$4,L71+0.5,L71)</f>
        <v>2.25</v>
      </c>
      <c r="M72" s="2">
        <f>IF(N71&lt;$L$4,N71,$L$5-$L$5/L72*FLOOR(L72,))</f>
        <v>2.1388888888888893</v>
      </c>
      <c r="N72" s="2">
        <f>M72+$L$5/L72</f>
        <v>2.2500000000000004</v>
      </c>
      <c r="O72" s="2">
        <f>O71</f>
        <v>0</v>
      </c>
      <c r="P72" s="2">
        <f>P71</f>
        <v>0.3</v>
      </c>
      <c r="Q72" s="2">
        <f>SQRT(O72*O72+P72*P72)</f>
        <v>0.3</v>
      </c>
      <c r="S72" s="2">
        <f>O72/$Q72</f>
        <v>0</v>
      </c>
      <c r="T72" s="2">
        <f>P72/$Q72</f>
        <v>1</v>
      </c>
      <c r="V72" s="4">
        <f>L72+$Q$4*T72</f>
        <v>2.35</v>
      </c>
      <c r="W72" s="4">
        <f>L72-$Q$4*T72</f>
        <v>2.15</v>
      </c>
      <c r="X72" s="4" t="s">
        <v>27</v>
      </c>
      <c r="Y72" s="4">
        <f>M72-$Q$4*S72</f>
        <v>2.1388888888888893</v>
      </c>
      <c r="Z72" s="4">
        <f>M72+$Q$4*S72</f>
        <v>2.1388888888888893</v>
      </c>
      <c r="AA72" s="4" t="s">
        <v>27</v>
      </c>
      <c r="AB72" s="4">
        <f>L72+$Q$5*S72</f>
        <v>2.25</v>
      </c>
      <c r="AC72" s="4">
        <f>L72-$Q$5*S72</f>
        <v>2.25</v>
      </c>
      <c r="AD72" s="4" t="s">
        <v>27</v>
      </c>
      <c r="AE72" s="4">
        <f>M72+$Q$5*T72</f>
        <v>2.168888888888889</v>
      </c>
      <c r="AF72" s="4">
        <f>M72-$Q$5*T72</f>
        <v>2.1088888888888895</v>
      </c>
      <c r="AG72" s="4" t="s">
        <v>27</v>
      </c>
      <c r="AH72" s="2">
        <f>L72+$T$4*T72</f>
        <v>2.28</v>
      </c>
      <c r="AI72" s="2">
        <f>L72+$T$5*S72</f>
        <v>2.25</v>
      </c>
      <c r="AJ72" s="2">
        <f>L72-$T$4*T72</f>
        <v>2.22</v>
      </c>
      <c r="AK72" s="2" t="s">
        <v>27</v>
      </c>
      <c r="AL72" s="2">
        <f>M72-$T$4*S72</f>
        <v>2.1388888888888893</v>
      </c>
      <c r="AM72" s="2">
        <f>M72+$T$5*T72</f>
        <v>2.168888888888889</v>
      </c>
      <c r="AN72" s="2">
        <f>M72+$T$4*S72</f>
        <v>2.1388888888888893</v>
      </c>
      <c r="AO72" s="2" t="s">
        <v>27</v>
      </c>
    </row>
    <row r="73" spans="3:41" ht="13.5">
      <c r="C73" s="2"/>
      <c r="G73" s="2"/>
      <c r="L73" s="2">
        <f>IF(N72&gt;$L$4,L72+0.5,L72)</f>
        <v>2.25</v>
      </c>
      <c r="M73" s="2">
        <f>IF(N72&lt;$L$4,N72,$L$5-$L$5/L73*FLOOR(L73,))</f>
        <v>2.2500000000000004</v>
      </c>
      <c r="N73" s="2">
        <f>M73+$L$5/L73</f>
        <v>2.3611111111111116</v>
      </c>
      <c r="O73" s="2">
        <f>O72</f>
        <v>0</v>
      </c>
      <c r="P73" s="2">
        <f>P72</f>
        <v>0.3</v>
      </c>
      <c r="Q73" s="2">
        <f>SQRT(O73*O73+P73*P73)</f>
        <v>0.3</v>
      </c>
      <c r="S73" s="2">
        <f>O73/$Q73</f>
        <v>0</v>
      </c>
      <c r="T73" s="2">
        <f>P73/$Q73</f>
        <v>1</v>
      </c>
      <c r="V73" s="4">
        <f>L73+$Q$4*T73</f>
        <v>2.35</v>
      </c>
      <c r="W73" s="4">
        <f>L73-$Q$4*T73</f>
        <v>2.15</v>
      </c>
      <c r="X73" s="4" t="s">
        <v>27</v>
      </c>
      <c r="Y73" s="4">
        <f>M73-$Q$4*S73</f>
        <v>2.2500000000000004</v>
      </c>
      <c r="Z73" s="4">
        <f>M73+$Q$4*S73</f>
        <v>2.2500000000000004</v>
      </c>
      <c r="AA73" s="4" t="s">
        <v>27</v>
      </c>
      <c r="AB73" s="4">
        <f>L73+$Q$5*S73</f>
        <v>2.25</v>
      </c>
      <c r="AC73" s="4">
        <f>L73-$Q$5*S73</f>
        <v>2.25</v>
      </c>
      <c r="AD73" s="4" t="s">
        <v>27</v>
      </c>
      <c r="AE73" s="4">
        <f>M73+$Q$5*T73</f>
        <v>2.2800000000000002</v>
      </c>
      <c r="AF73" s="4">
        <f>M73-$Q$5*T73</f>
        <v>2.2200000000000006</v>
      </c>
      <c r="AG73" s="4" t="s">
        <v>27</v>
      </c>
      <c r="AH73" s="2">
        <f>L73+$T$4*T73</f>
        <v>2.28</v>
      </c>
      <c r="AI73" s="2">
        <f>L73+$T$5*S73</f>
        <v>2.25</v>
      </c>
      <c r="AJ73" s="2">
        <f>L73-$T$4*T73</f>
        <v>2.22</v>
      </c>
      <c r="AK73" s="2" t="s">
        <v>27</v>
      </c>
      <c r="AL73" s="2">
        <f>M73-$T$4*S73</f>
        <v>2.2500000000000004</v>
      </c>
      <c r="AM73" s="2">
        <f>M73+$T$5*T73</f>
        <v>2.2800000000000002</v>
      </c>
      <c r="AN73" s="2">
        <f>M73+$T$4*S73</f>
        <v>2.2500000000000004</v>
      </c>
      <c r="AO73" s="2" t="s">
        <v>27</v>
      </c>
    </row>
    <row r="74" spans="3:41" ht="13.5">
      <c r="C74" s="2"/>
      <c r="G74" s="2"/>
      <c r="L74" s="2">
        <f>IF(N73&gt;$L$4,L73+0.5,L73)</f>
        <v>2.25</v>
      </c>
      <c r="M74" s="2">
        <f>IF(N73&lt;$L$4,N73,$L$5-$L$5/L74*FLOOR(L74,))</f>
        <v>2.3611111111111116</v>
      </c>
      <c r="N74" s="2">
        <f>M74+$L$5/L74</f>
        <v>2.4722222222222228</v>
      </c>
      <c r="O74" s="2">
        <f>O73</f>
        <v>0</v>
      </c>
      <c r="P74" s="2">
        <f>P73</f>
        <v>0.3</v>
      </c>
      <c r="Q74" s="2">
        <f>SQRT(O74*O74+P74*P74)</f>
        <v>0.3</v>
      </c>
      <c r="S74" s="2">
        <f>O74/$Q74</f>
        <v>0</v>
      </c>
      <c r="T74" s="2">
        <f>P74/$Q74</f>
        <v>1</v>
      </c>
      <c r="V74" s="4">
        <f>L74+$Q$4*T74</f>
        <v>2.35</v>
      </c>
      <c r="W74" s="4">
        <f>L74-$Q$4*T74</f>
        <v>2.15</v>
      </c>
      <c r="X74" s="4" t="s">
        <v>27</v>
      </c>
      <c r="Y74" s="4">
        <f>M74-$Q$4*S74</f>
        <v>2.3611111111111116</v>
      </c>
      <c r="Z74" s="4">
        <f>M74+$Q$4*S74</f>
        <v>2.3611111111111116</v>
      </c>
      <c r="AA74" s="4" t="s">
        <v>27</v>
      </c>
      <c r="AB74" s="4">
        <f>L74+$Q$5*S74</f>
        <v>2.25</v>
      </c>
      <c r="AC74" s="4">
        <f>L74-$Q$5*S74</f>
        <v>2.25</v>
      </c>
      <c r="AD74" s="4" t="s">
        <v>27</v>
      </c>
      <c r="AE74" s="4">
        <f>M74+$Q$5*T74</f>
        <v>2.3911111111111114</v>
      </c>
      <c r="AF74" s="4">
        <f>M74-$Q$5*T74</f>
        <v>2.331111111111112</v>
      </c>
      <c r="AG74" s="4" t="s">
        <v>27</v>
      </c>
      <c r="AH74" s="2">
        <f>L74+$T$4*T74</f>
        <v>2.28</v>
      </c>
      <c r="AI74" s="2">
        <f>L74+$T$5*S74</f>
        <v>2.25</v>
      </c>
      <c r="AJ74" s="2">
        <f>L74-$T$4*T74</f>
        <v>2.22</v>
      </c>
      <c r="AK74" s="2" t="s">
        <v>27</v>
      </c>
      <c r="AL74" s="2">
        <f>M74-$T$4*S74</f>
        <v>2.3611111111111116</v>
      </c>
      <c r="AM74" s="2">
        <f>M74+$T$5*T74</f>
        <v>2.3911111111111114</v>
      </c>
      <c r="AN74" s="2">
        <f>M74+$T$4*S74</f>
        <v>2.3611111111111116</v>
      </c>
      <c r="AO74" s="2" t="s">
        <v>27</v>
      </c>
    </row>
    <row r="75" spans="3:41" ht="13.5">
      <c r="C75" s="2"/>
      <c r="G75" s="2"/>
      <c r="L75" s="2">
        <f>IF(N74&gt;$L$4,L74+0.5,L74)</f>
        <v>2.25</v>
      </c>
      <c r="M75" s="2">
        <f>IF(N74&lt;$L$4,N74,$L$5-$L$5/L75*FLOOR(L75,))</f>
        <v>2.4722222222222228</v>
      </c>
      <c r="N75" s="2">
        <f>M75+$L$5/L75</f>
        <v>2.583333333333334</v>
      </c>
      <c r="O75" s="2">
        <f>O74</f>
        <v>0</v>
      </c>
      <c r="P75" s="2">
        <f>P74</f>
        <v>0.3</v>
      </c>
      <c r="Q75" s="2">
        <f>SQRT(O75*O75+P75*P75)</f>
        <v>0.3</v>
      </c>
      <c r="S75" s="2">
        <f>O75/$Q75</f>
        <v>0</v>
      </c>
      <c r="T75" s="2">
        <f>P75/$Q75</f>
        <v>1</v>
      </c>
      <c r="V75" s="4">
        <f>L75+$Q$4*T75</f>
        <v>2.35</v>
      </c>
      <c r="W75" s="4">
        <f>L75-$Q$4*T75</f>
        <v>2.15</v>
      </c>
      <c r="X75" s="4" t="s">
        <v>27</v>
      </c>
      <c r="Y75" s="4">
        <f>M75-$Q$4*S75</f>
        <v>2.4722222222222228</v>
      </c>
      <c r="Z75" s="4">
        <f>M75+$Q$4*S75</f>
        <v>2.4722222222222228</v>
      </c>
      <c r="AA75" s="4" t="s">
        <v>27</v>
      </c>
      <c r="AB75" s="4">
        <f>L75+$Q$5*S75</f>
        <v>2.25</v>
      </c>
      <c r="AC75" s="4">
        <f>L75-$Q$5*S75</f>
        <v>2.25</v>
      </c>
      <c r="AD75" s="4" t="s">
        <v>27</v>
      </c>
      <c r="AE75" s="4">
        <f>M75+$Q$5*T75</f>
        <v>2.5022222222222226</v>
      </c>
      <c r="AF75" s="4">
        <f>M75-$Q$5*T75</f>
        <v>2.442222222222223</v>
      </c>
      <c r="AG75" s="4" t="s">
        <v>27</v>
      </c>
      <c r="AH75" s="2">
        <f>L75+$T$4*T75</f>
        <v>2.28</v>
      </c>
      <c r="AI75" s="2">
        <f>L75+$T$5*S75</f>
        <v>2.25</v>
      </c>
      <c r="AJ75" s="2">
        <f>L75-$T$4*T75</f>
        <v>2.22</v>
      </c>
      <c r="AK75" s="2" t="s">
        <v>27</v>
      </c>
      <c r="AL75" s="2">
        <f>M75-$T$4*S75</f>
        <v>2.4722222222222228</v>
      </c>
      <c r="AM75" s="2">
        <f>M75+$T$5*T75</f>
        <v>2.5022222222222226</v>
      </c>
      <c r="AN75" s="2">
        <f>M75+$T$4*S75</f>
        <v>2.4722222222222228</v>
      </c>
      <c r="AO75" s="2" t="s">
        <v>27</v>
      </c>
    </row>
    <row r="76" spans="3:41" ht="13.5">
      <c r="C76" s="2"/>
      <c r="G76" s="2"/>
      <c r="L76" s="2">
        <f>IF(N75&gt;$L$4,L75+0.5,L75)</f>
        <v>2.75</v>
      </c>
      <c r="M76" s="2">
        <f>IF(N75&lt;$L$4,N75,$L$5-$L$5/L76*FLOOR(L76,))</f>
        <v>0.06818181818181818</v>
      </c>
      <c r="N76" s="2">
        <f>M76+$L$5/L76</f>
        <v>0.1590909090909091</v>
      </c>
      <c r="O76" s="2">
        <f>O75</f>
        <v>0</v>
      </c>
      <c r="P76" s="2">
        <f>P75</f>
        <v>0.3</v>
      </c>
      <c r="Q76" s="2">
        <f>SQRT(O76*O76+P76*P76)</f>
        <v>0.3</v>
      </c>
      <c r="S76" s="2">
        <f>O76/$Q76</f>
        <v>0</v>
      </c>
      <c r="T76" s="2">
        <f>P76/$Q76</f>
        <v>1</v>
      </c>
      <c r="V76" s="4">
        <f>L76+$Q$4*T76</f>
        <v>2.85</v>
      </c>
      <c r="W76" s="4">
        <f>L76-$Q$4*T76</f>
        <v>2.65</v>
      </c>
      <c r="X76" s="4" t="s">
        <v>27</v>
      </c>
      <c r="Y76" s="4">
        <f>M76-$Q$4*S76</f>
        <v>0.06818181818181818</v>
      </c>
      <c r="Z76" s="4">
        <f>M76+$Q$4*S76</f>
        <v>0.06818181818181818</v>
      </c>
      <c r="AA76" s="4" t="s">
        <v>27</v>
      </c>
      <c r="AB76" s="4">
        <f>L76+$Q$5*S76</f>
        <v>2.75</v>
      </c>
      <c r="AC76" s="4">
        <f>L76-$Q$5*S76</f>
        <v>2.75</v>
      </c>
      <c r="AD76" s="4" t="s">
        <v>27</v>
      </c>
      <c r="AE76" s="4">
        <f>M76+$Q$5*T76</f>
        <v>0.09818181818181818</v>
      </c>
      <c r="AF76" s="4">
        <f>M76-$Q$5*T76</f>
        <v>0.03818181818181818</v>
      </c>
      <c r="AG76" s="4" t="s">
        <v>27</v>
      </c>
      <c r="AH76" s="2">
        <f>L76+$T$4*T76</f>
        <v>2.78</v>
      </c>
      <c r="AI76" s="2">
        <f>L76+$T$5*S76</f>
        <v>2.75</v>
      </c>
      <c r="AJ76" s="2">
        <f>L76-$T$4*T76</f>
        <v>2.72</v>
      </c>
      <c r="AK76" s="2" t="s">
        <v>27</v>
      </c>
      <c r="AL76" s="2">
        <f>M76-$T$4*S76</f>
        <v>0.06818181818181818</v>
      </c>
      <c r="AM76" s="2">
        <f>M76+$T$5*T76</f>
        <v>0.09818181818181818</v>
      </c>
      <c r="AN76" s="2">
        <f>M76+$T$4*S76</f>
        <v>0.06818181818181818</v>
      </c>
      <c r="AO76" s="2" t="s">
        <v>27</v>
      </c>
    </row>
    <row r="77" spans="3:41" ht="13.5">
      <c r="C77" s="2"/>
      <c r="G77" s="2"/>
      <c r="L77" s="2">
        <f>IF(N76&gt;$L$4,L76+0.5,L76)</f>
        <v>2.75</v>
      </c>
      <c r="M77" s="2">
        <f>IF(N76&lt;$L$4,N76,$L$5-$L$5/L77*FLOOR(L77,))</f>
        <v>0.1590909090909091</v>
      </c>
      <c r="N77" s="2">
        <f>M77+$L$5/L77</f>
        <v>0.25</v>
      </c>
      <c r="O77" s="2">
        <f>O76</f>
        <v>0</v>
      </c>
      <c r="P77" s="2">
        <f>P76</f>
        <v>0.3</v>
      </c>
      <c r="Q77" s="2">
        <f>SQRT(O77*O77+P77*P77)</f>
        <v>0.3</v>
      </c>
      <c r="S77" s="2">
        <f>O77/$Q77</f>
        <v>0</v>
      </c>
      <c r="T77" s="2">
        <f>P77/$Q77</f>
        <v>1</v>
      </c>
      <c r="V77" s="4">
        <f>L77+$Q$4*T77</f>
        <v>2.85</v>
      </c>
      <c r="W77" s="4">
        <f>L77-$Q$4*T77</f>
        <v>2.65</v>
      </c>
      <c r="X77" s="4" t="s">
        <v>27</v>
      </c>
      <c r="Y77" s="4">
        <f>M77-$Q$4*S77</f>
        <v>0.1590909090909091</v>
      </c>
      <c r="Z77" s="4">
        <f>M77+$Q$4*S77</f>
        <v>0.1590909090909091</v>
      </c>
      <c r="AA77" s="4" t="s">
        <v>27</v>
      </c>
      <c r="AB77" s="4">
        <f>L77+$Q$5*S77</f>
        <v>2.75</v>
      </c>
      <c r="AC77" s="4">
        <f>L77-$Q$5*S77</f>
        <v>2.75</v>
      </c>
      <c r="AD77" s="4" t="s">
        <v>27</v>
      </c>
      <c r="AE77" s="4">
        <f>M77+$Q$5*T77</f>
        <v>0.1890909090909091</v>
      </c>
      <c r="AF77" s="4">
        <f>M77-$Q$5*T77</f>
        <v>0.1290909090909091</v>
      </c>
      <c r="AG77" s="4" t="s">
        <v>27</v>
      </c>
      <c r="AH77" s="2">
        <f>L77+$T$4*T77</f>
        <v>2.78</v>
      </c>
      <c r="AI77" s="2">
        <f>L77+$T$5*S77</f>
        <v>2.75</v>
      </c>
      <c r="AJ77" s="2">
        <f>L77-$T$4*T77</f>
        <v>2.72</v>
      </c>
      <c r="AK77" s="2" t="s">
        <v>27</v>
      </c>
      <c r="AL77" s="2">
        <f>M77-$T$4*S77</f>
        <v>0.1590909090909091</v>
      </c>
      <c r="AM77" s="2">
        <f>M77+$T$5*T77</f>
        <v>0.1890909090909091</v>
      </c>
      <c r="AN77" s="2">
        <f>M77+$T$4*S77</f>
        <v>0.1590909090909091</v>
      </c>
      <c r="AO77" s="2" t="s">
        <v>27</v>
      </c>
    </row>
    <row r="78" spans="3:41" ht="13.5">
      <c r="C78" s="2"/>
      <c r="G78" s="2"/>
      <c r="L78" s="2">
        <f>IF(N77&gt;$L$4,L77+0.5,L77)</f>
        <v>2.75</v>
      </c>
      <c r="M78" s="2">
        <f>IF(N77&lt;$L$4,N77,$L$5-$L$5/L78*FLOOR(L78,))</f>
        <v>0.25</v>
      </c>
      <c r="N78" s="2">
        <f>M78+$L$5/L78</f>
        <v>0.34090909090909094</v>
      </c>
      <c r="O78" s="2">
        <f>O77</f>
        <v>0</v>
      </c>
      <c r="P78" s="2">
        <f>P77</f>
        <v>0.3</v>
      </c>
      <c r="Q78" s="2">
        <f>SQRT(O78*O78+P78*P78)</f>
        <v>0.3</v>
      </c>
      <c r="S78" s="2">
        <f>O78/$Q78</f>
        <v>0</v>
      </c>
      <c r="T78" s="2">
        <f>P78/$Q78</f>
        <v>1</v>
      </c>
      <c r="V78" s="4">
        <f>L78+$Q$4*T78</f>
        <v>2.85</v>
      </c>
      <c r="W78" s="4">
        <f>L78-$Q$4*T78</f>
        <v>2.65</v>
      </c>
      <c r="X78" s="4" t="s">
        <v>27</v>
      </c>
      <c r="Y78" s="4">
        <f>M78-$Q$4*S78</f>
        <v>0.25</v>
      </c>
      <c r="Z78" s="4">
        <f>M78+$Q$4*S78</f>
        <v>0.25</v>
      </c>
      <c r="AA78" s="4" t="s">
        <v>27</v>
      </c>
      <c r="AB78" s="4">
        <f>L78+$Q$5*S78</f>
        <v>2.75</v>
      </c>
      <c r="AC78" s="4">
        <f>L78-$Q$5*S78</f>
        <v>2.75</v>
      </c>
      <c r="AD78" s="4" t="s">
        <v>27</v>
      </c>
      <c r="AE78" s="4">
        <f>M78+$Q$5*T78</f>
        <v>0.28</v>
      </c>
      <c r="AF78" s="4">
        <f>M78-$Q$5*T78</f>
        <v>0.22</v>
      </c>
      <c r="AG78" s="4" t="s">
        <v>27</v>
      </c>
      <c r="AH78" s="2">
        <f>L78+$T$4*T78</f>
        <v>2.78</v>
      </c>
      <c r="AI78" s="2">
        <f>L78+$T$5*S78</f>
        <v>2.75</v>
      </c>
      <c r="AJ78" s="2">
        <f>L78-$T$4*T78</f>
        <v>2.72</v>
      </c>
      <c r="AK78" s="2" t="s">
        <v>27</v>
      </c>
      <c r="AL78" s="2">
        <f>M78-$T$4*S78</f>
        <v>0.25</v>
      </c>
      <c r="AM78" s="2">
        <f>M78+$T$5*T78</f>
        <v>0.28</v>
      </c>
      <c r="AN78" s="2">
        <f>M78+$T$4*S78</f>
        <v>0.25</v>
      </c>
      <c r="AO78" s="2" t="s">
        <v>27</v>
      </c>
    </row>
    <row r="79" spans="3:41" ht="13.5">
      <c r="C79" s="2"/>
      <c r="G79" s="2"/>
      <c r="L79" s="2">
        <f>IF(N78&gt;$L$4,L78+0.5,L78)</f>
        <v>2.75</v>
      </c>
      <c r="M79" s="2">
        <f>IF(N78&lt;$L$4,N78,$L$5-$L$5/L79*FLOOR(L79,))</f>
        <v>0.34090909090909094</v>
      </c>
      <c r="N79" s="2">
        <f>M79+$L$5/L79</f>
        <v>0.4318181818181819</v>
      </c>
      <c r="O79" s="2">
        <f>O78</f>
        <v>0</v>
      </c>
      <c r="P79" s="2">
        <f>P78</f>
        <v>0.3</v>
      </c>
      <c r="Q79" s="2">
        <f>SQRT(O79*O79+P79*P79)</f>
        <v>0.3</v>
      </c>
      <c r="S79" s="2">
        <f>O79/$Q79</f>
        <v>0</v>
      </c>
      <c r="T79" s="2">
        <f>P79/$Q79</f>
        <v>1</v>
      </c>
      <c r="V79" s="4">
        <f>L79+$Q$4*T79</f>
        <v>2.85</v>
      </c>
      <c r="W79" s="4">
        <f>L79-$Q$4*T79</f>
        <v>2.65</v>
      </c>
      <c r="X79" s="4" t="s">
        <v>27</v>
      </c>
      <c r="Y79" s="4">
        <f>M79-$Q$4*S79</f>
        <v>0.34090909090909094</v>
      </c>
      <c r="Z79" s="4">
        <f>M79+$Q$4*S79</f>
        <v>0.34090909090909094</v>
      </c>
      <c r="AA79" s="4" t="s">
        <v>27</v>
      </c>
      <c r="AB79" s="4">
        <f>L79+$Q$5*S79</f>
        <v>2.75</v>
      </c>
      <c r="AC79" s="4">
        <f>L79-$Q$5*S79</f>
        <v>2.75</v>
      </c>
      <c r="AD79" s="4" t="s">
        <v>27</v>
      </c>
      <c r="AE79" s="4">
        <f>M79+$Q$5*T79</f>
        <v>0.37090909090909097</v>
      </c>
      <c r="AF79" s="4">
        <f>M79-$Q$5*T79</f>
        <v>0.3109090909090909</v>
      </c>
      <c r="AG79" s="4" t="s">
        <v>27</v>
      </c>
      <c r="AH79" s="2">
        <f>L79+$T$4*T79</f>
        <v>2.78</v>
      </c>
      <c r="AI79" s="2">
        <f>L79+$T$5*S79</f>
        <v>2.75</v>
      </c>
      <c r="AJ79" s="2">
        <f>L79-$T$4*T79</f>
        <v>2.72</v>
      </c>
      <c r="AK79" s="2" t="s">
        <v>27</v>
      </c>
      <c r="AL79" s="2">
        <f>M79-$T$4*S79</f>
        <v>0.34090909090909094</v>
      </c>
      <c r="AM79" s="2">
        <f>M79+$T$5*T79</f>
        <v>0.37090909090909097</v>
      </c>
      <c r="AN79" s="2">
        <f>M79+$T$4*S79</f>
        <v>0.34090909090909094</v>
      </c>
      <c r="AO79" s="2" t="s">
        <v>27</v>
      </c>
    </row>
    <row r="80" spans="3:41" ht="13.5">
      <c r="C80" s="2"/>
      <c r="G80" s="2"/>
      <c r="L80" s="2">
        <f>IF(N79&gt;$L$4,L79+0.5,L79)</f>
        <v>2.75</v>
      </c>
      <c r="M80" s="2">
        <f>IF(N79&lt;$L$4,N79,$L$5-$L$5/L80*FLOOR(L80,))</f>
        <v>0.4318181818181819</v>
      </c>
      <c r="N80" s="2">
        <f>M80+$L$5/L80</f>
        <v>0.5227272727272728</v>
      </c>
      <c r="O80" s="2">
        <f>O79</f>
        <v>0</v>
      </c>
      <c r="P80" s="2">
        <f>P79</f>
        <v>0.3</v>
      </c>
      <c r="Q80" s="2">
        <f>SQRT(O80*O80+P80*P80)</f>
        <v>0.3</v>
      </c>
      <c r="S80" s="2">
        <f>O80/$Q80</f>
        <v>0</v>
      </c>
      <c r="T80" s="2">
        <f>P80/$Q80</f>
        <v>1</v>
      </c>
      <c r="V80" s="4">
        <f>L80+$Q$4*T80</f>
        <v>2.85</v>
      </c>
      <c r="W80" s="4">
        <f>L80-$Q$4*T80</f>
        <v>2.65</v>
      </c>
      <c r="X80" s="4" t="s">
        <v>27</v>
      </c>
      <c r="Y80" s="4">
        <f>M80-$Q$4*S80</f>
        <v>0.4318181818181819</v>
      </c>
      <c r="Z80" s="4">
        <f>M80+$Q$4*S80</f>
        <v>0.4318181818181819</v>
      </c>
      <c r="AA80" s="4" t="s">
        <v>27</v>
      </c>
      <c r="AB80" s="4">
        <f>L80+$Q$5*S80</f>
        <v>2.75</v>
      </c>
      <c r="AC80" s="4">
        <f>L80-$Q$5*S80</f>
        <v>2.75</v>
      </c>
      <c r="AD80" s="4" t="s">
        <v>27</v>
      </c>
      <c r="AE80" s="4">
        <f>M80+$Q$5*T80</f>
        <v>0.4618181818181819</v>
      </c>
      <c r="AF80" s="4">
        <f>M80-$Q$5*T80</f>
        <v>0.40181818181818185</v>
      </c>
      <c r="AG80" s="4" t="s">
        <v>27</v>
      </c>
      <c r="AH80" s="2">
        <f>L80+$T$4*T80</f>
        <v>2.78</v>
      </c>
      <c r="AI80" s="2">
        <f>L80+$T$5*S80</f>
        <v>2.75</v>
      </c>
      <c r="AJ80" s="2">
        <f>L80-$T$4*T80</f>
        <v>2.72</v>
      </c>
      <c r="AK80" s="2" t="s">
        <v>27</v>
      </c>
      <c r="AL80" s="2">
        <f>M80-$T$4*S80</f>
        <v>0.4318181818181819</v>
      </c>
      <c r="AM80" s="2">
        <f>M80+$T$5*T80</f>
        <v>0.4618181818181819</v>
      </c>
      <c r="AN80" s="2">
        <f>M80+$T$4*S80</f>
        <v>0.4318181818181819</v>
      </c>
      <c r="AO80" s="2" t="s">
        <v>27</v>
      </c>
    </row>
    <row r="81" spans="3:41" ht="13.5">
      <c r="C81" s="2"/>
      <c r="G81" s="2"/>
      <c r="L81" s="2">
        <f>IF(N80&gt;$L$4,L80+0.5,L80)</f>
        <v>2.75</v>
      </c>
      <c r="M81" s="2">
        <f>IF(N80&lt;$L$4,N80,$L$5-$L$5/L81*FLOOR(L81,))</f>
        <v>0.5227272727272728</v>
      </c>
      <c r="N81" s="2">
        <f>M81+$L$5/L81</f>
        <v>0.6136363636363638</v>
      </c>
      <c r="O81" s="2">
        <f>O80</f>
        <v>0</v>
      </c>
      <c r="P81" s="2">
        <f>P80</f>
        <v>0.3</v>
      </c>
      <c r="Q81" s="2">
        <f>SQRT(O81*O81+P81*P81)</f>
        <v>0.3</v>
      </c>
      <c r="S81" s="2">
        <f>O81/$Q81</f>
        <v>0</v>
      </c>
      <c r="T81" s="2">
        <f>P81/$Q81</f>
        <v>1</v>
      </c>
      <c r="V81" s="4">
        <f>L81+$Q$4*T81</f>
        <v>2.85</v>
      </c>
      <c r="W81" s="4">
        <f>L81-$Q$4*T81</f>
        <v>2.65</v>
      </c>
      <c r="X81" s="4" t="s">
        <v>27</v>
      </c>
      <c r="Y81" s="4">
        <f>M81-$Q$4*S81</f>
        <v>0.5227272727272728</v>
      </c>
      <c r="Z81" s="4">
        <f>M81+$Q$4*S81</f>
        <v>0.5227272727272728</v>
      </c>
      <c r="AA81" s="4" t="s">
        <v>27</v>
      </c>
      <c r="AB81" s="4">
        <f>L81+$Q$5*S81</f>
        <v>2.75</v>
      </c>
      <c r="AC81" s="4">
        <f>L81-$Q$5*S81</f>
        <v>2.75</v>
      </c>
      <c r="AD81" s="4" t="s">
        <v>27</v>
      </c>
      <c r="AE81" s="4">
        <f>M81+$Q$5*T81</f>
        <v>0.5527272727272728</v>
      </c>
      <c r="AF81" s="4">
        <f>M81-$Q$5*T81</f>
        <v>0.4927272727272728</v>
      </c>
      <c r="AG81" s="4" t="s">
        <v>27</v>
      </c>
      <c r="AH81" s="2">
        <f>L81+$T$4*T81</f>
        <v>2.78</v>
      </c>
      <c r="AI81" s="2">
        <f>L81+$T$5*S81</f>
        <v>2.75</v>
      </c>
      <c r="AJ81" s="2">
        <f>L81-$T$4*T81</f>
        <v>2.72</v>
      </c>
      <c r="AK81" s="2" t="s">
        <v>27</v>
      </c>
      <c r="AL81" s="2">
        <f>M81-$T$4*S81</f>
        <v>0.5227272727272728</v>
      </c>
      <c r="AM81" s="2">
        <f>M81+$T$5*T81</f>
        <v>0.5527272727272728</v>
      </c>
      <c r="AN81" s="2">
        <f>M81+$T$4*S81</f>
        <v>0.5227272727272728</v>
      </c>
      <c r="AO81" s="2" t="s">
        <v>27</v>
      </c>
    </row>
    <row r="82" spans="12:41" ht="13.5">
      <c r="L82" s="2">
        <f>IF(N81&gt;$L$4,L81+0.5,L81)</f>
        <v>2.75</v>
      </c>
      <c r="M82" s="2">
        <f>IF(N81&lt;$L$4,N81,$L$5-$L$5/L82*FLOOR(L82,))</f>
        <v>0.6136363636363638</v>
      </c>
      <c r="N82" s="2">
        <f>M82+$L$5/L82</f>
        <v>0.7045454545454547</v>
      </c>
      <c r="O82" s="2">
        <f>O81</f>
        <v>0</v>
      </c>
      <c r="P82" s="2">
        <f>P81</f>
        <v>0.3</v>
      </c>
      <c r="Q82" s="2">
        <f>SQRT(O82*O82+P82*P82)</f>
        <v>0.3</v>
      </c>
      <c r="S82" s="2">
        <f>O82/$Q82</f>
        <v>0</v>
      </c>
      <c r="T82" s="2">
        <f>P82/$Q82</f>
        <v>1</v>
      </c>
      <c r="V82" s="4">
        <f>L82+$Q$4*T82</f>
        <v>2.85</v>
      </c>
      <c r="W82" s="4">
        <f>L82-$Q$4*T82</f>
        <v>2.65</v>
      </c>
      <c r="X82" s="4" t="s">
        <v>27</v>
      </c>
      <c r="Y82" s="4">
        <f>M82-$Q$4*S82</f>
        <v>0.6136363636363638</v>
      </c>
      <c r="Z82" s="4">
        <f>M82+$Q$4*S82</f>
        <v>0.6136363636363638</v>
      </c>
      <c r="AA82" s="4" t="s">
        <v>27</v>
      </c>
      <c r="AB82" s="4">
        <f>L82+$Q$5*S82</f>
        <v>2.75</v>
      </c>
      <c r="AC82" s="4">
        <f>L82-$Q$5*S82</f>
        <v>2.75</v>
      </c>
      <c r="AD82" s="4" t="s">
        <v>27</v>
      </c>
      <c r="AE82" s="4">
        <f>M82+$Q$5*T82</f>
        <v>0.6436363636363638</v>
      </c>
      <c r="AF82" s="4">
        <f>M82-$Q$5*T82</f>
        <v>0.5836363636363637</v>
      </c>
      <c r="AG82" s="4" t="s">
        <v>27</v>
      </c>
      <c r="AH82" s="2">
        <f>L82+$T$4*T82</f>
        <v>2.78</v>
      </c>
      <c r="AI82" s="2">
        <f>L82+$T$5*S82</f>
        <v>2.75</v>
      </c>
      <c r="AJ82" s="2">
        <f>L82-$T$4*T82</f>
        <v>2.72</v>
      </c>
      <c r="AK82" s="2" t="s">
        <v>27</v>
      </c>
      <c r="AL82" s="2">
        <f>M82-$T$4*S82</f>
        <v>0.6136363636363638</v>
      </c>
      <c r="AM82" s="2">
        <f>M82+$T$5*T82</f>
        <v>0.6436363636363638</v>
      </c>
      <c r="AN82" s="2">
        <f>M82+$T$4*S82</f>
        <v>0.6136363636363638</v>
      </c>
      <c r="AO82" s="2" t="s">
        <v>27</v>
      </c>
    </row>
    <row r="83" spans="12:41" ht="13.5">
      <c r="L83" s="2">
        <f>IF(N82&gt;$L$4,L82+0.5,L82)</f>
        <v>2.75</v>
      </c>
      <c r="M83" s="2">
        <f>IF(N82&lt;$L$4,N82,$L$5-$L$5/L83*FLOOR(L83,))</f>
        <v>0.7045454545454547</v>
      </c>
      <c r="N83" s="2">
        <f>M83+$L$5/L83</f>
        <v>0.7954545454545456</v>
      </c>
      <c r="O83" s="2">
        <f>O82</f>
        <v>0</v>
      </c>
      <c r="P83" s="2">
        <f>P82</f>
        <v>0.3</v>
      </c>
      <c r="Q83" s="2">
        <f>SQRT(O83*O83+P83*P83)</f>
        <v>0.3</v>
      </c>
      <c r="S83" s="2">
        <f>O83/$Q83</f>
        <v>0</v>
      </c>
      <c r="T83" s="2">
        <f>P83/$Q83</f>
        <v>1</v>
      </c>
      <c r="V83" s="4">
        <f>L83+$Q$4*T83</f>
        <v>2.85</v>
      </c>
      <c r="W83" s="4">
        <f>L83-$Q$4*T83</f>
        <v>2.65</v>
      </c>
      <c r="X83" s="4" t="s">
        <v>27</v>
      </c>
      <c r="Y83" s="4">
        <f>M83-$Q$4*S83</f>
        <v>0.7045454545454547</v>
      </c>
      <c r="Z83" s="4">
        <f>M83+$Q$4*S83</f>
        <v>0.7045454545454547</v>
      </c>
      <c r="AA83" s="4" t="s">
        <v>27</v>
      </c>
      <c r="AB83" s="4">
        <f>L83+$Q$5*S83</f>
        <v>2.75</v>
      </c>
      <c r="AC83" s="4">
        <f>L83-$Q$5*S83</f>
        <v>2.75</v>
      </c>
      <c r="AD83" s="4" t="s">
        <v>27</v>
      </c>
      <c r="AE83" s="4">
        <f>M83+$Q$5*T83</f>
        <v>0.7345454545454547</v>
      </c>
      <c r="AF83" s="4">
        <f>M83-$Q$5*T83</f>
        <v>0.6745454545454547</v>
      </c>
      <c r="AG83" s="4" t="s">
        <v>27</v>
      </c>
      <c r="AH83" s="2">
        <f>L83+$T$4*T83</f>
        <v>2.78</v>
      </c>
      <c r="AI83" s="2">
        <f>L83+$T$5*S83</f>
        <v>2.75</v>
      </c>
      <c r="AJ83" s="2">
        <f>L83-$T$4*T83</f>
        <v>2.72</v>
      </c>
      <c r="AK83" s="2" t="s">
        <v>27</v>
      </c>
      <c r="AL83" s="2">
        <f>M83-$T$4*S83</f>
        <v>0.7045454545454547</v>
      </c>
      <c r="AM83" s="2">
        <f>M83+$T$5*T83</f>
        <v>0.7345454545454547</v>
      </c>
      <c r="AN83" s="2">
        <f>M83+$T$4*S83</f>
        <v>0.7045454545454547</v>
      </c>
      <c r="AO83" s="2" t="s">
        <v>27</v>
      </c>
    </row>
    <row r="84" spans="12:41" ht="13.5">
      <c r="L84" s="2">
        <f>IF(N83&gt;$L$4,L83+0.5,L83)</f>
        <v>2.75</v>
      </c>
      <c r="M84" s="2">
        <f>IF(N83&lt;$L$4,N83,$L$5-$L$5/L84*FLOOR(L84,))</f>
        <v>0.7954545454545456</v>
      </c>
      <c r="N84" s="2">
        <f>M84+$L$5/L84</f>
        <v>0.8863636363636366</v>
      </c>
      <c r="O84" s="2">
        <f>O83</f>
        <v>0</v>
      </c>
      <c r="P84" s="2">
        <f>P83</f>
        <v>0.3</v>
      </c>
      <c r="Q84" s="2">
        <f>SQRT(O84*O84+P84*P84)</f>
        <v>0.3</v>
      </c>
      <c r="S84" s="2">
        <f>O84/$Q84</f>
        <v>0</v>
      </c>
      <c r="T84" s="2">
        <f>P84/$Q84</f>
        <v>1</v>
      </c>
      <c r="V84" s="4">
        <f>L84+$Q$4*T84</f>
        <v>2.85</v>
      </c>
      <c r="W84" s="4">
        <f>L84-$Q$4*T84</f>
        <v>2.65</v>
      </c>
      <c r="X84" s="4" t="s">
        <v>27</v>
      </c>
      <c r="Y84" s="4">
        <f>M84-$Q$4*S84</f>
        <v>0.7954545454545456</v>
      </c>
      <c r="Z84" s="4">
        <f>M84+$Q$4*S84</f>
        <v>0.7954545454545456</v>
      </c>
      <c r="AA84" s="4" t="s">
        <v>27</v>
      </c>
      <c r="AB84" s="4">
        <f>L84+$Q$5*S84</f>
        <v>2.75</v>
      </c>
      <c r="AC84" s="4">
        <f>L84-$Q$5*S84</f>
        <v>2.75</v>
      </c>
      <c r="AD84" s="4" t="s">
        <v>27</v>
      </c>
      <c r="AE84" s="4">
        <f>M84+$Q$5*T84</f>
        <v>0.8254545454545457</v>
      </c>
      <c r="AF84" s="4">
        <f>M84-$Q$5*T84</f>
        <v>0.7654545454545456</v>
      </c>
      <c r="AG84" s="4" t="s">
        <v>27</v>
      </c>
      <c r="AH84" s="2">
        <f>L84+$T$4*T84</f>
        <v>2.78</v>
      </c>
      <c r="AI84" s="2">
        <f>L84+$T$5*S84</f>
        <v>2.75</v>
      </c>
      <c r="AJ84" s="2">
        <f>L84-$T$4*T84</f>
        <v>2.72</v>
      </c>
      <c r="AK84" s="2" t="s">
        <v>27</v>
      </c>
      <c r="AL84" s="2">
        <f>M84-$T$4*S84</f>
        <v>0.7954545454545456</v>
      </c>
      <c r="AM84" s="2">
        <f>M84+$T$5*T84</f>
        <v>0.8254545454545457</v>
      </c>
      <c r="AN84" s="2">
        <f>M84+$T$4*S84</f>
        <v>0.7954545454545456</v>
      </c>
      <c r="AO84" s="2" t="s">
        <v>27</v>
      </c>
    </row>
    <row r="85" spans="12:41" ht="13.5">
      <c r="L85" s="2">
        <f>IF(N84&gt;$L$4,L84+0.5,L84)</f>
        <v>2.75</v>
      </c>
      <c r="M85" s="2">
        <f>IF(N84&lt;$L$4,N84,$L$5-$L$5/L85*FLOOR(L85,))</f>
        <v>0.8863636363636366</v>
      </c>
      <c r="N85" s="2">
        <f>M85+$L$5/L85</f>
        <v>0.9772727272727275</v>
      </c>
      <c r="O85" s="2">
        <f>O84</f>
        <v>0</v>
      </c>
      <c r="P85" s="2">
        <f>P84</f>
        <v>0.3</v>
      </c>
      <c r="Q85" s="2">
        <f>SQRT(O85*O85+P85*P85)</f>
        <v>0.3</v>
      </c>
      <c r="S85" s="2">
        <f>O85/$Q85</f>
        <v>0</v>
      </c>
      <c r="T85" s="2">
        <f>P85/$Q85</f>
        <v>1</v>
      </c>
      <c r="V85" s="4">
        <f>L85+$Q$4*T85</f>
        <v>2.85</v>
      </c>
      <c r="W85" s="4">
        <f>L85-$Q$4*T85</f>
        <v>2.65</v>
      </c>
      <c r="X85" s="4" t="s">
        <v>27</v>
      </c>
      <c r="Y85" s="4">
        <f>M85-$Q$4*S85</f>
        <v>0.8863636363636366</v>
      </c>
      <c r="Z85" s="4">
        <f>M85+$Q$4*S85</f>
        <v>0.8863636363636366</v>
      </c>
      <c r="AA85" s="4" t="s">
        <v>27</v>
      </c>
      <c r="AB85" s="4">
        <f>L85+$Q$5*S85</f>
        <v>2.75</v>
      </c>
      <c r="AC85" s="4">
        <f>L85-$Q$5*S85</f>
        <v>2.75</v>
      </c>
      <c r="AD85" s="4" t="s">
        <v>27</v>
      </c>
      <c r="AE85" s="4">
        <f>M85+$Q$5*T85</f>
        <v>0.9163636363636366</v>
      </c>
      <c r="AF85" s="4">
        <f>M85-$Q$5*T85</f>
        <v>0.8563636363636365</v>
      </c>
      <c r="AG85" s="4" t="s">
        <v>27</v>
      </c>
      <c r="AH85" s="2">
        <f>L85+$T$4*T85</f>
        <v>2.78</v>
      </c>
      <c r="AI85" s="2">
        <f>L85+$T$5*S85</f>
        <v>2.75</v>
      </c>
      <c r="AJ85" s="2">
        <f>L85-$T$4*T85</f>
        <v>2.72</v>
      </c>
      <c r="AK85" s="2" t="s">
        <v>27</v>
      </c>
      <c r="AL85" s="2">
        <f>M85-$T$4*S85</f>
        <v>0.8863636363636366</v>
      </c>
      <c r="AM85" s="2">
        <f>M85+$T$5*T85</f>
        <v>0.9163636363636366</v>
      </c>
      <c r="AN85" s="2">
        <f>M85+$T$4*S85</f>
        <v>0.8863636363636366</v>
      </c>
      <c r="AO85" s="2" t="s">
        <v>27</v>
      </c>
    </row>
    <row r="86" ht="13.5">
      <c r="C86" s="4">
        <v>50</v>
      </c>
    </row>
    <row r="87" spans="5:10" ht="13.5">
      <c r="E87" s="4" t="s">
        <v>28</v>
      </c>
      <c r="J87" s="4" t="s">
        <v>29</v>
      </c>
    </row>
    <row r="88" spans="15:22" ht="13.5">
      <c r="O88" s="4" t="s">
        <v>14</v>
      </c>
      <c r="P88" s="4" t="s">
        <v>15</v>
      </c>
      <c r="R88" s="4" t="s">
        <v>16</v>
      </c>
      <c r="S88" s="4" t="s">
        <v>17</v>
      </c>
      <c r="T88" s="4" t="s">
        <v>18</v>
      </c>
      <c r="V88" s="4" t="s">
        <v>6</v>
      </c>
    </row>
    <row r="89" spans="1:23" ht="13.5">
      <c r="A89" s="4">
        <v>0</v>
      </c>
      <c r="B89" s="4">
        <f>A89/$C$86-C89</f>
        <v>0</v>
      </c>
      <c r="C89" s="4">
        <f>IF(B88=1,C88+1,C88)</f>
        <v>0</v>
      </c>
      <c r="E89" s="4">
        <f>OFFSET(A$6,$C89,0)</f>
        <v>0.5</v>
      </c>
      <c r="F89" s="4">
        <f>OFFSET(B$6,$C89,0)</f>
        <v>0.5</v>
      </c>
      <c r="G89" s="4">
        <f>OFFSET(C$6,$C89,0)</f>
        <v>2.5</v>
      </c>
      <c r="H89" s="4">
        <f>OFFSET(D$6,$C89,0)</f>
        <v>2</v>
      </c>
      <c r="J89" s="4">
        <f>OFFSET(F$6,$C89,0)</f>
        <v>1</v>
      </c>
      <c r="K89" s="4">
        <f>OFFSET(G$6,$C89,0)</f>
        <v>2.18</v>
      </c>
      <c r="L89" s="4">
        <f>OFFSET(H$6,$C89,0)</f>
        <v>2</v>
      </c>
      <c r="M89" s="4">
        <f>OFFSET(I$6,$C89,0)</f>
        <v>1</v>
      </c>
      <c r="O89" s="4">
        <f>(1-$B89)^3*$E89+3*(1-$B89)^2*$B89*$F89+3*(1-$B89)*$B89^2*$G89+$B89^3*$H89</f>
        <v>0.5</v>
      </c>
      <c r="P89" s="4">
        <f>(1-$B89)^3*$J89+3*(1-$B89)^2*$B89*$K89+3*(1-$B89)*$B89^2*$L89+$B89^3*$M89</f>
        <v>1</v>
      </c>
      <c r="R89" s="4">
        <f>3*(1-$B89)^2*($F89-$E89)+6*(1-$B89)*$B89*($G89-$F89)+3*$B89^2*($H89-$G89)</f>
        <v>0</v>
      </c>
      <c r="S89" s="4">
        <f>3*(1-$B89)^2*($K89-$J89)+6*(1-$B89)*$B89*($L89-$K89)+3*$B89^2*($M89-$L89)</f>
        <v>3.5400000000000005</v>
      </c>
      <c r="T89" s="2">
        <f>SQRT(R89*R89+S89*S89)</f>
        <v>3.5400000000000005</v>
      </c>
      <c r="V89" s="2">
        <v>0</v>
      </c>
      <c r="W89" s="2">
        <f>V89+(T89+T90)/2</f>
        <v>3.4627929696734925</v>
      </c>
    </row>
    <row r="90" spans="1:23" ht="13.5">
      <c r="A90" s="4">
        <f>A89+1</f>
        <v>1</v>
      </c>
      <c r="B90" s="4">
        <f>A90/$C$86-C90</f>
        <v>0.02</v>
      </c>
      <c r="C90" s="4">
        <f>IF(B89=1,C89+1,C89)</f>
        <v>0</v>
      </c>
      <c r="E90" s="4">
        <f>OFFSET(A$6,$C90,0)</f>
        <v>0.5</v>
      </c>
      <c r="F90" s="4">
        <f>OFFSET(B$6,$C90,0)</f>
        <v>0.5</v>
      </c>
      <c r="G90" s="4">
        <f>OFFSET(C$6,$C90,0)</f>
        <v>2.5</v>
      </c>
      <c r="H90" s="4">
        <f>OFFSET(D$6,$C90,0)</f>
        <v>2</v>
      </c>
      <c r="J90" s="4">
        <f>OFFSET(F$6,$C90,0)</f>
        <v>1</v>
      </c>
      <c r="K90" s="4">
        <f>OFFSET(G$6,$C90,0)</f>
        <v>2.18</v>
      </c>
      <c r="L90" s="4">
        <f>OFFSET(H$6,$C90,0)</f>
        <v>2</v>
      </c>
      <c r="M90" s="4">
        <f>OFFSET(I$6,$C90,0)</f>
        <v>1</v>
      </c>
      <c r="O90" s="4">
        <f>(1-$B90)^3*$E90+3*(1-$B90)^2*$B90*$F90+3*(1-$B90)*$B90^2*$G90+$B90^3*$H90</f>
        <v>0.502364</v>
      </c>
      <c r="P90" s="4">
        <f>(1-$B90)^3*$J90+3*(1-$B90)^2*$B90*$K90+3*(1-$B90)*$B90^2*$L90+$B90^3*$M90</f>
        <v>1.0691723199999998</v>
      </c>
      <c r="R90" s="4">
        <f>3*(1-$B90)^2*($F90-$E90)+6*(1-$B90)*$B90*($G90-$F90)+3*$B90^2*($H90-$G90)</f>
        <v>0.2346</v>
      </c>
      <c r="S90" s="4">
        <f>3*(1-$B90)^2*($K90-$J90)+6*(1-$B90)*$B90*($L90-$K90)+3*$B90^2*($M90-$L90)</f>
        <v>3.3774480000000007</v>
      </c>
      <c r="T90" s="2">
        <f>SQRT(R90*R90+S90*S90)</f>
        <v>3.3855859393469845</v>
      </c>
      <c r="V90" s="2">
        <f>W89</f>
        <v>3.4627929696734925</v>
      </c>
      <c r="W90" s="2">
        <f>V90+(T90+T141)/2</f>
        <v>6.6903431553261115</v>
      </c>
    </row>
    <row r="91" spans="1:23" ht="12.75">
      <c r="A91" s="4">
        <f>A90+1</f>
        <v>2</v>
      </c>
      <c r="B91" s="4">
        <f>A91/$C$86-C91</f>
        <v>0.04</v>
      </c>
      <c r="C91" s="4">
        <f>IF(B90=1,C90+1,C90)</f>
        <v>0</v>
      </c>
      <c r="E91" s="4">
        <f>OFFSET(A$6,$C91,0)</f>
        <v>0.5</v>
      </c>
      <c r="F91" s="4">
        <f>OFFSET(B$6,$C91,0)</f>
        <v>0.5</v>
      </c>
      <c r="G91" s="4">
        <f>OFFSET(C$6,$C91,0)</f>
        <v>2.5</v>
      </c>
      <c r="H91" s="4">
        <f>OFFSET(D$6,$C91,0)</f>
        <v>2</v>
      </c>
      <c r="J91" s="4">
        <f>OFFSET(F$6,$C91,0)</f>
        <v>1</v>
      </c>
      <c r="K91" s="4">
        <f>OFFSET(G$6,$C91,0)</f>
        <v>2.18</v>
      </c>
      <c r="L91" s="4">
        <f>OFFSET(H$6,$C91,0)</f>
        <v>2</v>
      </c>
      <c r="M91" s="4">
        <f>OFFSET(I$6,$C91,0)</f>
        <v>1</v>
      </c>
      <c r="O91" s="4">
        <f>(1-$B91)^3*$E91+3*(1-$B91)^2*$B91*$F91+3*(1-$B91)*$B91^2*$G91+$B91^3*$H91</f>
        <v>0.509312</v>
      </c>
      <c r="P91" s="4">
        <f>(1-$B91)^3*$J91+3*(1-$B91)^2*$B91*$K91+3*(1-$B91)*$B91^2*$L91+$B91^3*$M91</f>
        <v>1.1351065599999999</v>
      </c>
      <c r="R91" s="4">
        <f>3*(1-$B91)^2*($F91-$E91)+6*(1-$B91)*$B91*($G91-$F91)+3*$B91^2*($H91-$G91)</f>
        <v>0.4584</v>
      </c>
      <c r="S91" s="4">
        <f>3*(1-$B91)^2*($K91-$J91)+6*(1-$B91)*$B91*($L91-$K91)+3*$B91^2*($M91-$L91)</f>
        <v>3.2161920000000004</v>
      </c>
      <c r="T91" s="2">
        <f>SQRT(R91*R91+S91*S91)</f>
        <v>3.248695359811997</v>
      </c>
      <c r="V91" s="2">
        <f>W90</f>
        <v>6.6903431553261115</v>
      </c>
      <c r="W91" s="2">
        <f>V91+(T91+T142)/2</f>
        <v>9.710017532461114</v>
      </c>
    </row>
    <row r="92" spans="1:23" ht="12.75">
      <c r="A92" s="4">
        <f>A91+1</f>
        <v>3</v>
      </c>
      <c r="B92" s="4">
        <f>A92/$C$86-C92</f>
        <v>0.06</v>
      </c>
      <c r="C92" s="4">
        <f>IF(B91=1,C91+1,C91)</f>
        <v>0</v>
      </c>
      <c r="E92" s="4">
        <f>OFFSET(A$6,$C92,0)</f>
        <v>0.5</v>
      </c>
      <c r="F92" s="4">
        <f>OFFSET(B$6,$C92,0)</f>
        <v>0.5</v>
      </c>
      <c r="G92" s="4">
        <f>OFFSET(C$6,$C92,0)</f>
        <v>2.5</v>
      </c>
      <c r="H92" s="4">
        <f>OFFSET(D$6,$C92,0)</f>
        <v>2</v>
      </c>
      <c r="J92" s="4">
        <f>OFFSET(F$6,$C92,0)</f>
        <v>1</v>
      </c>
      <c r="K92" s="4">
        <f>OFFSET(G$6,$C92,0)</f>
        <v>2.18</v>
      </c>
      <c r="L92" s="4">
        <f>OFFSET(H$6,$C92,0)</f>
        <v>2</v>
      </c>
      <c r="M92" s="4">
        <f>OFFSET(I$6,$C92,0)</f>
        <v>1</v>
      </c>
      <c r="O92" s="4">
        <f>(1-$B92)^3*$E92+3*(1-$B92)^2*$B92*$F92+3*(1-$B92)*$B92^2*$G92+$B92^3*$H92</f>
        <v>0.5206279999999999</v>
      </c>
      <c r="P92" s="4">
        <f>(1-$B92)^3*$J92+3*(1-$B92)^2*$B92*$K92+3*(1-$B92)*$B92^2*$L92+$B92^3*$M92</f>
        <v>1.19782864</v>
      </c>
      <c r="R92" s="4">
        <f>3*(1-$B92)^2*($F92-$E92)+6*(1-$B92)*$B92*($G92-$F92)+3*$B92^2*($H92-$G92)</f>
        <v>0.6714</v>
      </c>
      <c r="S92" s="4">
        <f>3*(1-$B92)^2*($K92-$J92)+6*(1-$B92)*$B92*($L92-$K92)+3*$B92^2*($M92-$L92)</f>
        <v>3.056232</v>
      </c>
      <c r="T92" s="2">
        <f>SQRT(R92*R92+S92*S92)</f>
        <v>3.129110416368205</v>
      </c>
      <c r="V92" s="2">
        <f>W91</f>
        <v>9.710017532461114</v>
      </c>
      <c r="W92" s="2">
        <f>V92+(T92+T143)/2</f>
        <v>12.536343952870316</v>
      </c>
    </row>
    <row r="93" spans="1:23" ht="12.75">
      <c r="A93" s="4">
        <f>A92+1</f>
        <v>4</v>
      </c>
      <c r="B93" s="4">
        <f>A93/$C$86-C93</f>
        <v>0.08</v>
      </c>
      <c r="C93" s="4">
        <f>IF(B92=1,C92+1,C92)</f>
        <v>0</v>
      </c>
      <c r="E93" s="4">
        <f>OFFSET(A$6,$C93,0)</f>
        <v>0.5</v>
      </c>
      <c r="F93" s="4">
        <f>OFFSET(B$6,$C93,0)</f>
        <v>0.5</v>
      </c>
      <c r="G93" s="4">
        <f>OFFSET(C$6,$C93,0)</f>
        <v>2.5</v>
      </c>
      <c r="H93" s="4">
        <f>OFFSET(D$6,$C93,0)</f>
        <v>2</v>
      </c>
      <c r="J93" s="4">
        <f>OFFSET(F$6,$C93,0)</f>
        <v>1</v>
      </c>
      <c r="K93" s="4">
        <f>OFFSET(G$6,$C93,0)</f>
        <v>2.18</v>
      </c>
      <c r="L93" s="4">
        <f>OFFSET(H$6,$C93,0)</f>
        <v>2</v>
      </c>
      <c r="M93" s="4">
        <f>OFFSET(I$6,$C93,0)</f>
        <v>1</v>
      </c>
      <c r="O93" s="4">
        <f>(1-$B93)^3*$E93+3*(1-$B93)^2*$B93*$F93+3*(1-$B93)*$B93^2*$G93+$B93^3*$H93</f>
        <v>0.536096</v>
      </c>
      <c r="P93" s="4">
        <f>(1-$B93)^3*$J93+3*(1-$B93)^2*$B93*$K93+3*(1-$B93)*$B93^2*$L93+$B93^3*$M93</f>
        <v>1.2573644800000001</v>
      </c>
      <c r="R93" s="4">
        <f>3*(1-$B93)^2*($F93-$E93)+6*(1-$B93)*$B93*($G93-$F93)+3*$B93^2*($H93-$G93)</f>
        <v>0.8736</v>
      </c>
      <c r="S93" s="4">
        <f>3*(1-$B93)^2*($K93-$J93)+6*(1-$B93)*$B93*($L93-$K93)+3*$B93^2*($M93-$L93)</f>
        <v>2.8975680000000006</v>
      </c>
      <c r="T93" s="2">
        <f>SQRT(R93*R93+S93*S93)</f>
        <v>3.0263967477222815</v>
      </c>
      <c r="V93" s="2">
        <f>W92</f>
        <v>12.536343952870316</v>
      </c>
      <c r="W93" s="2">
        <f>V93+(T93+T144)/2</f>
        <v>15.183724851724678</v>
      </c>
    </row>
    <row r="94" spans="1:23" ht="12.75">
      <c r="A94" s="4">
        <f>A93+1</f>
        <v>5</v>
      </c>
      <c r="B94" s="4">
        <f>A94/$C$86-C94</f>
        <v>0.1</v>
      </c>
      <c r="C94" s="4">
        <f>IF(B93=1,C93+1,C93)</f>
        <v>0</v>
      </c>
      <c r="E94" s="4">
        <f>OFFSET(A$6,$C94,0)</f>
        <v>0.5</v>
      </c>
      <c r="F94" s="4">
        <f>OFFSET(B$6,$C94,0)</f>
        <v>0.5</v>
      </c>
      <c r="G94" s="4">
        <f>OFFSET(C$6,$C94,0)</f>
        <v>2.5</v>
      </c>
      <c r="H94" s="4">
        <f>OFFSET(D$6,$C94,0)</f>
        <v>2</v>
      </c>
      <c r="J94" s="4">
        <f>OFFSET(F$6,$C94,0)</f>
        <v>1</v>
      </c>
      <c r="K94" s="4">
        <f>OFFSET(G$6,$C94,0)</f>
        <v>2.18</v>
      </c>
      <c r="L94" s="4">
        <f>OFFSET(H$6,$C94,0)</f>
        <v>2</v>
      </c>
      <c r="M94" s="4">
        <f>OFFSET(I$6,$C94,0)</f>
        <v>1</v>
      </c>
      <c r="O94" s="4">
        <f>(1-$B94)^3*$E94+3*(1-$B94)^2*$B94*$F94+3*(1-$B94)*$B94^2*$G94+$B94^3*$H94</f>
        <v>0.5555000000000001</v>
      </c>
      <c r="P94" s="4">
        <f>(1-$B94)^3*$J94+3*(1-$B94)^2*$B94*$K94+3*(1-$B94)*$B94^2*$L94+$B94^3*$M94</f>
        <v>1.3137400000000001</v>
      </c>
      <c r="R94" s="4">
        <f>3*(1-$B94)^2*($F94-$E94)+6*(1-$B94)*$B94*($G94-$F94)+3*$B94^2*($H94-$G94)</f>
        <v>1.0650000000000002</v>
      </c>
      <c r="S94" s="4">
        <f>3*(1-$B94)^2*($K94-$J94)+6*(1-$B94)*$B94*($L94-$K94)+3*$B94^2*($M94-$L94)</f>
        <v>2.7402000000000006</v>
      </c>
      <c r="T94" s="2">
        <f>SQRT(R94*R94+S94*S94)</f>
        <v>2.939884528344609</v>
      </c>
      <c r="V94" s="2">
        <f>W93</f>
        <v>15.183724851724678</v>
      </c>
      <c r="W94" s="2">
        <f>V94+(T94+T145)/2</f>
        <v>17.666351801275407</v>
      </c>
    </row>
    <row r="95" spans="1:23" ht="12.75">
      <c r="A95" s="4">
        <f>A94+1</f>
        <v>6</v>
      </c>
      <c r="B95" s="4">
        <f>A95/$C$86-C95</f>
        <v>0.12</v>
      </c>
      <c r="C95" s="4">
        <f>IF(B94=1,C94+1,C94)</f>
        <v>0</v>
      </c>
      <c r="E95" s="4">
        <f>OFFSET(A$6,$C95,0)</f>
        <v>0.5</v>
      </c>
      <c r="F95" s="4">
        <f>OFFSET(B$6,$C95,0)</f>
        <v>0.5</v>
      </c>
      <c r="G95" s="4">
        <f>OFFSET(C$6,$C95,0)</f>
        <v>2.5</v>
      </c>
      <c r="H95" s="4">
        <f>OFFSET(D$6,$C95,0)</f>
        <v>2</v>
      </c>
      <c r="J95" s="4">
        <f>OFFSET(F$6,$C95,0)</f>
        <v>1</v>
      </c>
      <c r="K95" s="4">
        <f>OFFSET(G$6,$C95,0)</f>
        <v>2.18</v>
      </c>
      <c r="L95" s="4">
        <f>OFFSET(H$6,$C95,0)</f>
        <v>2</v>
      </c>
      <c r="M95" s="4">
        <f>OFFSET(I$6,$C95,0)</f>
        <v>1</v>
      </c>
      <c r="O95" s="4">
        <f>(1-$B95)^3*$E95+3*(1-$B95)^2*$B95*$F95+3*(1-$B95)*$B95^2*$G95+$B95^3*$H95</f>
        <v>0.578624</v>
      </c>
      <c r="P95" s="4">
        <f>(1-$B95)^3*$J95+3*(1-$B95)^2*$B95*$K95+3*(1-$B95)*$B95^2*$L95+$B95^3*$M95</f>
        <v>1.3669811200000002</v>
      </c>
      <c r="R95" s="4">
        <f>3*(1-$B95)^2*($F95-$E95)+6*(1-$B95)*$B95*($G95-$F95)+3*$B95^2*($H95-$G95)</f>
        <v>1.2456</v>
      </c>
      <c r="S95" s="4">
        <f>3*(1-$B95)^2*($K95-$J95)+6*(1-$B95)*$B95*($L95-$K95)+3*$B95^2*($M95-$L95)</f>
        <v>2.584128</v>
      </c>
      <c r="T95" s="2">
        <f>SQRT(R95*R95+S95*S95)</f>
        <v>2.868664651084891</v>
      </c>
      <c r="V95" s="2">
        <f>W94</f>
        <v>17.666351801275407</v>
      </c>
      <c r="W95" s="2">
        <f>V95+(T95+T146)/2</f>
        <v>19.998132750417</v>
      </c>
    </row>
    <row r="96" spans="1:23" ht="12.75">
      <c r="A96" s="4">
        <f>A95+1</f>
        <v>7</v>
      </c>
      <c r="B96" s="4">
        <f>A96/$C$86-C96</f>
        <v>0.14</v>
      </c>
      <c r="C96" s="4">
        <f>IF(B95=1,C95+1,C95)</f>
        <v>0</v>
      </c>
      <c r="E96" s="4">
        <f>OFFSET(A$6,$C96,0)</f>
        <v>0.5</v>
      </c>
      <c r="F96" s="4">
        <f>OFFSET(B$6,$C96,0)</f>
        <v>0.5</v>
      </c>
      <c r="G96" s="4">
        <f>OFFSET(C$6,$C96,0)</f>
        <v>2.5</v>
      </c>
      <c r="H96" s="4">
        <f>OFFSET(D$6,$C96,0)</f>
        <v>2</v>
      </c>
      <c r="J96" s="4">
        <f>OFFSET(F$6,$C96,0)</f>
        <v>1</v>
      </c>
      <c r="K96" s="4">
        <f>OFFSET(G$6,$C96,0)</f>
        <v>2.18</v>
      </c>
      <c r="L96" s="4">
        <f>OFFSET(H$6,$C96,0)</f>
        <v>2</v>
      </c>
      <c r="M96" s="4">
        <f>OFFSET(I$6,$C96,0)</f>
        <v>1</v>
      </c>
      <c r="O96" s="4">
        <f>(1-$B96)^3*$E96+3*(1-$B96)^2*$B96*$F96+3*(1-$B96)*$B96^2*$G96+$B96^3*$H96</f>
        <v>0.605252</v>
      </c>
      <c r="P96" s="4">
        <f>(1-$B96)^3*$J96+3*(1-$B96)^2*$B96*$K96+3*(1-$B96)*$B96^2*$L96+$B96^3*$M96</f>
        <v>1.4171137600000003</v>
      </c>
      <c r="R96" s="4">
        <f>3*(1-$B96)^2*($F96-$E96)+6*(1-$B96)*$B96*($G96-$F96)+3*$B96^2*($H96-$G96)</f>
        <v>1.4154</v>
      </c>
      <c r="S96" s="4">
        <f>3*(1-$B96)^2*($K96-$J96)+6*(1-$B96)*$B96*($L96-$K96)+3*$B96^2*($M96-$L96)</f>
        <v>2.429352</v>
      </c>
      <c r="T96" s="2">
        <f>SQRT(R96*R96+S96*S96)</f>
        <v>2.8116024434304365</v>
      </c>
      <c r="V96" s="2">
        <f>W95</f>
        <v>19.998132750417</v>
      </c>
      <c r="W96" s="2">
        <f>V96+(T96+T147)/2</f>
        <v>22.192648795119588</v>
      </c>
    </row>
    <row r="97" spans="1:23" ht="12.75">
      <c r="A97" s="4">
        <f>A96+1</f>
        <v>8</v>
      </c>
      <c r="B97" s="4">
        <f>A97/$C$86-C97</f>
        <v>0.16</v>
      </c>
      <c r="C97" s="4">
        <f>IF(B96=1,C96+1,C96)</f>
        <v>0</v>
      </c>
      <c r="E97" s="4">
        <f>OFFSET(A$6,$C97,0)</f>
        <v>0.5</v>
      </c>
      <c r="F97" s="4">
        <f>OFFSET(B$6,$C97,0)</f>
        <v>0.5</v>
      </c>
      <c r="G97" s="4">
        <f>OFFSET(C$6,$C97,0)</f>
        <v>2.5</v>
      </c>
      <c r="H97" s="4">
        <f>OFFSET(D$6,$C97,0)</f>
        <v>2</v>
      </c>
      <c r="J97" s="4">
        <f>OFFSET(F$6,$C97,0)</f>
        <v>1</v>
      </c>
      <c r="K97" s="4">
        <f>OFFSET(G$6,$C97,0)</f>
        <v>2.18</v>
      </c>
      <c r="L97" s="4">
        <f>OFFSET(H$6,$C97,0)</f>
        <v>2</v>
      </c>
      <c r="M97" s="4">
        <f>OFFSET(I$6,$C97,0)</f>
        <v>1</v>
      </c>
      <c r="O97" s="4">
        <f>(1-$B97)^3*$E97+3*(1-$B97)^2*$B97*$F97+3*(1-$B97)*$B97^2*$G97+$B97^3*$H97</f>
        <v>0.6351679999999998</v>
      </c>
      <c r="P97" s="4">
        <f>(1-$B97)^3*$J97+3*(1-$B97)^2*$B97*$K97+3*(1-$B97)*$B97^2*$L97+$B97^3*$M97</f>
        <v>1.4641638399999999</v>
      </c>
      <c r="R97" s="4">
        <f>3*(1-$B97)^2*($F97-$E97)+6*(1-$B97)*$B97*($G97-$F97)+3*$B97^2*($H97-$G97)</f>
        <v>1.5744</v>
      </c>
      <c r="S97" s="4">
        <f>3*(1-$B97)^2*($K97-$J97)+6*(1-$B97)*$B97*($L97-$K97)+3*$B97^2*($M97-$L97)</f>
        <v>2.275872</v>
      </c>
      <c r="T97" s="2">
        <f>SQRT(R97*R97+S97*S97)</f>
        <v>2.767368555213418</v>
      </c>
      <c r="V97" s="2">
        <f>W96</f>
        <v>22.192648795119588</v>
      </c>
      <c r="W97" s="2">
        <f>V97+(T97+T148)/2</f>
        <v>24.26316227420218</v>
      </c>
    </row>
    <row r="98" spans="1:23" ht="12.75">
      <c r="A98" s="4">
        <f>A97+1</f>
        <v>9</v>
      </c>
      <c r="B98" s="4">
        <f>A98/$C$86-C98</f>
        <v>0.18</v>
      </c>
      <c r="C98" s="4">
        <f>IF(B97=1,C97+1,C97)</f>
        <v>0</v>
      </c>
      <c r="E98" s="4">
        <f>OFFSET(A$6,$C98,0)</f>
        <v>0.5</v>
      </c>
      <c r="F98" s="4">
        <f>OFFSET(B$6,$C98,0)</f>
        <v>0.5</v>
      </c>
      <c r="G98" s="4">
        <f>OFFSET(C$6,$C98,0)</f>
        <v>2.5</v>
      </c>
      <c r="H98" s="4">
        <f>OFFSET(D$6,$C98,0)</f>
        <v>2</v>
      </c>
      <c r="J98" s="4">
        <f>OFFSET(F$6,$C98,0)</f>
        <v>1</v>
      </c>
      <c r="K98" s="4">
        <f>OFFSET(G$6,$C98,0)</f>
        <v>2.18</v>
      </c>
      <c r="L98" s="4">
        <f>OFFSET(H$6,$C98,0)</f>
        <v>2</v>
      </c>
      <c r="M98" s="4">
        <f>OFFSET(I$6,$C98,0)</f>
        <v>1</v>
      </c>
      <c r="O98" s="4">
        <f>(1-$B98)^3*$E98+3*(1-$B98)^2*$B98*$F98+3*(1-$B98)*$B98^2*$G98+$B98^3*$H98</f>
        <v>0.6681560000000001</v>
      </c>
      <c r="P98" s="4">
        <f>(1-$B98)^3*$J98+3*(1-$B98)^2*$B98*$K98+3*(1-$B98)*$B98^2*$L98+$B98^3*$M98</f>
        <v>1.5081572800000003</v>
      </c>
      <c r="R98" s="4">
        <f>3*(1-$B98)^2*($F98-$E98)+6*(1-$B98)*$B98*($G98-$F98)+3*$B98^2*($H98-$G98)</f>
        <v>1.7226</v>
      </c>
      <c r="S98" s="4">
        <f>3*(1-$B98)^2*($K98-$J98)+6*(1-$B98)*$B98*($L98-$K98)+3*$B98^2*($M98-$L98)</f>
        <v>2.123688000000001</v>
      </c>
      <c r="T98" s="2">
        <f>SQRT(R98*R98+S98*S98)</f>
        <v>2.734483768711016</v>
      </c>
      <c r="V98" s="2">
        <f>W97</f>
        <v>24.26316227420218</v>
      </c>
      <c r="W98" s="2">
        <f>V98+(T98+T149)/2</f>
        <v>26.222704757915817</v>
      </c>
    </row>
    <row r="99" spans="1:23" ht="12.75">
      <c r="A99" s="4">
        <f>A98+1</f>
        <v>10</v>
      </c>
      <c r="B99" s="4">
        <f>A99/$C$86-C99</f>
        <v>0.2</v>
      </c>
      <c r="C99" s="4">
        <f>IF(B98=1,C98+1,C98)</f>
        <v>0</v>
      </c>
      <c r="E99" s="4">
        <f>OFFSET(A$6,$C99,0)</f>
        <v>0.5</v>
      </c>
      <c r="F99" s="4">
        <f>OFFSET(B$6,$C99,0)</f>
        <v>0.5</v>
      </c>
      <c r="G99" s="4">
        <f>OFFSET(C$6,$C99,0)</f>
        <v>2.5</v>
      </c>
      <c r="H99" s="4">
        <f>OFFSET(D$6,$C99,0)</f>
        <v>2</v>
      </c>
      <c r="J99" s="4">
        <f>OFFSET(F$6,$C99,0)</f>
        <v>1</v>
      </c>
      <c r="K99" s="4">
        <f>OFFSET(G$6,$C99,0)</f>
        <v>2.18</v>
      </c>
      <c r="L99" s="4">
        <f>OFFSET(H$6,$C99,0)</f>
        <v>2</v>
      </c>
      <c r="M99" s="4">
        <f>OFFSET(I$6,$C99,0)</f>
        <v>1</v>
      </c>
      <c r="O99" s="4">
        <f>(1-$B99)^3*$E99+3*(1-$B99)^2*$B99*$F99+3*(1-$B99)*$B99^2*$G99+$B99^3*$H99</f>
        <v>0.7040000000000002</v>
      </c>
      <c r="P99" s="4">
        <f>(1-$B99)^3*$J99+3*(1-$B99)^2*$B99*$K99+3*(1-$B99)*$B99^2*$L99+$B99^3*$M99</f>
        <v>1.5491200000000007</v>
      </c>
      <c r="R99" s="4">
        <f>3*(1-$B99)^2*($F99-$E99)+6*(1-$B99)*$B99*($G99-$F99)+3*$B99^2*($H99-$G99)</f>
        <v>1.8600000000000003</v>
      </c>
      <c r="S99" s="4">
        <f>3*(1-$B99)^2*($K99-$J99)+6*(1-$B99)*$B99*($L99-$K99)+3*$B99^2*($M99-$L99)</f>
        <v>1.9728000000000008</v>
      </c>
      <c r="T99" s="2">
        <f>SQRT(R99*R99+S99*S99)</f>
        <v>2.711372316742945</v>
      </c>
      <c r="V99" s="2">
        <f>W98</f>
        <v>26.222704757915817</v>
      </c>
      <c r="W99" s="2">
        <f>V99+(T99+T150)/2</f>
        <v>28.08428350567757</v>
      </c>
    </row>
    <row r="100" spans="1:23" ht="12.75">
      <c r="A100" s="4">
        <f>A99+1</f>
        <v>11</v>
      </c>
      <c r="B100" s="4">
        <f>A100/$C$86-C100</f>
        <v>0.22</v>
      </c>
      <c r="C100" s="4">
        <f>IF(B99=1,C99+1,C99)</f>
        <v>0</v>
      </c>
      <c r="E100" s="4">
        <f>OFFSET(A$6,$C100,0)</f>
        <v>0.5</v>
      </c>
      <c r="F100" s="4">
        <f>OFFSET(B$6,$C100,0)</f>
        <v>0.5</v>
      </c>
      <c r="G100" s="4">
        <f>OFFSET(C$6,$C100,0)</f>
        <v>2.5</v>
      </c>
      <c r="H100" s="4">
        <f>OFFSET(D$6,$C100,0)</f>
        <v>2</v>
      </c>
      <c r="J100" s="4">
        <f>OFFSET(F$6,$C100,0)</f>
        <v>1</v>
      </c>
      <c r="K100" s="4">
        <f>OFFSET(G$6,$C100,0)</f>
        <v>2.18</v>
      </c>
      <c r="L100" s="4">
        <f>OFFSET(H$6,$C100,0)</f>
        <v>2</v>
      </c>
      <c r="M100" s="4">
        <f>OFFSET(I$6,$C100,0)</f>
        <v>1</v>
      </c>
      <c r="O100" s="4">
        <f>(1-$B100)^3*$E100+3*(1-$B100)^2*$B100*$F100+3*(1-$B100)*$B100^2*$G100+$B100^3*$H100</f>
        <v>0.7424839999999999</v>
      </c>
      <c r="P100" s="4">
        <f>(1-$B100)^3*$J100+3*(1-$B100)^2*$B100*$K100+3*(1-$B100)*$B100^2*$L100+$B100^3*$M100</f>
        <v>1.5870779200000003</v>
      </c>
      <c r="R100" s="4">
        <f>3*(1-$B100)^2*($F100-$E100)+6*(1-$B100)*$B100*($G100-$F100)+3*$B100^2*($H100-$G100)</f>
        <v>1.9865999999999997</v>
      </c>
      <c r="S100" s="4">
        <f>3*(1-$B100)^2*($K100-$J100)+6*(1-$B100)*$B100*($L100-$K100)+3*$B100^2*($M100-$L100)</f>
        <v>1.8232080000000002</v>
      </c>
      <c r="T100" s="2">
        <f>SQRT(R100*R100+S100*S100)</f>
        <v>2.69641743268063</v>
      </c>
      <c r="V100" s="2">
        <f>W99</f>
        <v>28.08428350567757</v>
      </c>
      <c r="W100" s="2">
        <f>V100+(T100+T151)/2</f>
        <v>29.86125643694259</v>
      </c>
    </row>
    <row r="101" spans="1:23" ht="12.75">
      <c r="A101" s="4">
        <f>A100+1</f>
        <v>12</v>
      </c>
      <c r="B101" s="4">
        <f>A101/$C$86-C101</f>
        <v>0.24</v>
      </c>
      <c r="C101" s="4">
        <f>IF(B100=1,C100+1,C100)</f>
        <v>0</v>
      </c>
      <c r="E101" s="4">
        <f>OFFSET(A$6,$C101,0)</f>
        <v>0.5</v>
      </c>
      <c r="F101" s="4">
        <f>OFFSET(B$6,$C101,0)</f>
        <v>0.5</v>
      </c>
      <c r="G101" s="4">
        <f>OFFSET(C$6,$C101,0)</f>
        <v>2.5</v>
      </c>
      <c r="H101" s="4">
        <f>OFFSET(D$6,$C101,0)</f>
        <v>2</v>
      </c>
      <c r="J101" s="4">
        <f>OFFSET(F$6,$C101,0)</f>
        <v>1</v>
      </c>
      <c r="K101" s="4">
        <f>OFFSET(G$6,$C101,0)</f>
        <v>2.18</v>
      </c>
      <c r="L101" s="4">
        <f>OFFSET(H$6,$C101,0)</f>
        <v>2</v>
      </c>
      <c r="M101" s="4">
        <f>OFFSET(I$6,$C101,0)</f>
        <v>1</v>
      </c>
      <c r="O101" s="4">
        <f>(1-$B101)^3*$E101+3*(1-$B101)^2*$B101*$F101+3*(1-$B101)*$B101^2*$G101+$B101^3*$H101</f>
        <v>0.783392</v>
      </c>
      <c r="P101" s="4">
        <f>(1-$B101)^3*$J101+3*(1-$B101)^2*$B101*$K101+3*(1-$B101)*$B101^2*$L101+$B101^3*$M101</f>
        <v>1.6220569600000003</v>
      </c>
      <c r="R101" s="4">
        <f>3*(1-$B101)^2*($F101-$E101)+6*(1-$B101)*$B101*($G101-$F101)+3*$B101^2*($H101-$G101)</f>
        <v>2.1024000000000003</v>
      </c>
      <c r="S101" s="4">
        <f>3*(1-$B101)^2*($K101-$J101)+6*(1-$B101)*$B101*($L101-$K101)+3*$B101^2*($M101-$L101)</f>
        <v>1.674912</v>
      </c>
      <c r="T101" s="2">
        <f>SQRT(R101*R101+S101*S101)</f>
        <v>2.6880133868238083</v>
      </c>
      <c r="V101" s="2">
        <f>W100</f>
        <v>29.86125643694259</v>
      </c>
      <c r="W101" s="2">
        <f>V101+(T101+T152)/2</f>
        <v>31.567919926788807</v>
      </c>
    </row>
    <row r="102" spans="1:23" ht="12.75">
      <c r="A102" s="4">
        <f>A101+1</f>
        <v>13</v>
      </c>
      <c r="B102" s="4">
        <f>A102/$C$86-C102</f>
        <v>0.26</v>
      </c>
      <c r="C102" s="4">
        <f>IF(B101=1,C101+1,C101)</f>
        <v>0</v>
      </c>
      <c r="E102" s="4">
        <f>OFFSET(A$6,$C102,0)</f>
        <v>0.5</v>
      </c>
      <c r="F102" s="4">
        <f>OFFSET(B$6,$C102,0)</f>
        <v>0.5</v>
      </c>
      <c r="G102" s="4">
        <f>OFFSET(C$6,$C102,0)</f>
        <v>2.5</v>
      </c>
      <c r="H102" s="4">
        <f>OFFSET(D$6,$C102,0)</f>
        <v>2</v>
      </c>
      <c r="J102" s="4">
        <f>OFFSET(F$6,$C102,0)</f>
        <v>1</v>
      </c>
      <c r="K102" s="4">
        <f>OFFSET(G$6,$C102,0)</f>
        <v>2.18</v>
      </c>
      <c r="L102" s="4">
        <f>OFFSET(H$6,$C102,0)</f>
        <v>2</v>
      </c>
      <c r="M102" s="4">
        <f>OFFSET(I$6,$C102,0)</f>
        <v>1</v>
      </c>
      <c r="O102" s="4">
        <f>(1-$B102)^3*$E102+3*(1-$B102)^2*$B102*$F102+3*(1-$B102)*$B102^2*$G102+$B102^3*$H102</f>
        <v>0.8265079999999999</v>
      </c>
      <c r="P102" s="4">
        <f>(1-$B102)^3*$J102+3*(1-$B102)^2*$B102*$K102+3*(1-$B102)*$B102^2*$L102+$B102^3*$M102</f>
        <v>1.65408304</v>
      </c>
      <c r="R102" s="4">
        <f>3*(1-$B102)^2*($F102-$E102)+6*(1-$B102)*$B102*($G102-$F102)+3*$B102^2*($H102-$G102)</f>
        <v>2.2074</v>
      </c>
      <c r="S102" s="4">
        <f>3*(1-$B102)^2*($K102-$J102)+6*(1-$B102)*$B102*($L102-$K102)+3*$B102^2*($M102-$L102)</f>
        <v>1.5279119999999997</v>
      </c>
      <c r="T102" s="2">
        <f>SQRT(R102*R102+S102*S102)</f>
        <v>2.684609811451936</v>
      </c>
      <c r="V102" s="2">
        <f>W101</f>
        <v>31.567919926788807</v>
      </c>
      <c r="W102" s="2">
        <f>V102+(T102+T153)/2</f>
        <v>33.220256624432956</v>
      </c>
    </row>
    <row r="103" spans="1:23" ht="12.75">
      <c r="A103" s="4">
        <f>A102+1</f>
        <v>14</v>
      </c>
      <c r="B103" s="4">
        <f>A103/$C$86-C103</f>
        <v>0.28</v>
      </c>
      <c r="C103" s="4">
        <f>IF(B102=1,C102+1,C102)</f>
        <v>0</v>
      </c>
      <c r="E103" s="4">
        <f>OFFSET(A$6,$C103,0)</f>
        <v>0.5</v>
      </c>
      <c r="F103" s="4">
        <f>OFFSET(B$6,$C103,0)</f>
        <v>0.5</v>
      </c>
      <c r="G103" s="4">
        <f>OFFSET(C$6,$C103,0)</f>
        <v>2.5</v>
      </c>
      <c r="H103" s="4">
        <f>OFFSET(D$6,$C103,0)</f>
        <v>2</v>
      </c>
      <c r="J103" s="4">
        <f>OFFSET(F$6,$C103,0)</f>
        <v>1</v>
      </c>
      <c r="K103" s="4">
        <f>OFFSET(G$6,$C103,0)</f>
        <v>2.18</v>
      </c>
      <c r="L103" s="4">
        <f>OFFSET(H$6,$C103,0)</f>
        <v>2</v>
      </c>
      <c r="M103" s="4">
        <f>OFFSET(I$6,$C103,0)</f>
        <v>1</v>
      </c>
      <c r="O103" s="4">
        <f>(1-$B103)^3*$E103+3*(1-$B103)^2*$B103*$F103+3*(1-$B103)*$B103^2*$G103+$B103^3*$H103</f>
        <v>0.8716160000000001</v>
      </c>
      <c r="P103" s="4">
        <f>(1-$B103)^3*$J103+3*(1-$B103)^2*$B103*$K103+3*(1-$B103)*$B103^2*$L103+$B103^3*$M103</f>
        <v>1.6831820800000001</v>
      </c>
      <c r="R103" s="4">
        <f>3*(1-$B103)^2*($F103-$E103)+6*(1-$B103)*$B103*($G103-$F103)+3*$B103^2*($H103-$G103)</f>
        <v>2.3016000000000005</v>
      </c>
      <c r="S103" s="4">
        <f>3*(1-$B103)^2*($K103-$J103)+6*(1-$B103)*$B103*($L103-$K103)+3*$B103^2*($M103-$L103)</f>
        <v>1.3822079999999999</v>
      </c>
      <c r="T103" s="2">
        <f>SQRT(R103*R103+S103*S103)</f>
        <v>2.6847460802213683</v>
      </c>
      <c r="V103" s="2">
        <f>W102</f>
        <v>33.220256624432956</v>
      </c>
      <c r="W103" s="2">
        <f>V103+(T103+T154)/2</f>
        <v>34.83643616556215</v>
      </c>
    </row>
    <row r="104" spans="1:23" ht="12.75">
      <c r="A104" s="4">
        <f>A103+1</f>
        <v>15</v>
      </c>
      <c r="B104" s="4">
        <f>A104/$C$86-C104</f>
        <v>0.3</v>
      </c>
      <c r="C104" s="4">
        <f>IF(B103=1,C103+1,C103)</f>
        <v>0</v>
      </c>
      <c r="E104" s="4">
        <f>OFFSET(A$6,$C104,0)</f>
        <v>0.5</v>
      </c>
      <c r="F104" s="4">
        <f>OFFSET(B$6,$C104,0)</f>
        <v>0.5</v>
      </c>
      <c r="G104" s="4">
        <f>OFFSET(C$6,$C104,0)</f>
        <v>2.5</v>
      </c>
      <c r="H104" s="4">
        <f>OFFSET(D$6,$C104,0)</f>
        <v>2</v>
      </c>
      <c r="J104" s="4">
        <f>OFFSET(F$6,$C104,0)</f>
        <v>1</v>
      </c>
      <c r="K104" s="4">
        <f>OFFSET(G$6,$C104,0)</f>
        <v>2.18</v>
      </c>
      <c r="L104" s="4">
        <f>OFFSET(H$6,$C104,0)</f>
        <v>2</v>
      </c>
      <c r="M104" s="4">
        <f>OFFSET(I$6,$C104,0)</f>
        <v>1</v>
      </c>
      <c r="O104" s="4">
        <f>(1-$B104)^3*$E104+3*(1-$B104)^2*$B104*$F104+3*(1-$B104)*$B104^2*$G104+$B104^3*$H104</f>
        <v>0.9184999999999999</v>
      </c>
      <c r="P104" s="4">
        <f>(1-$B104)^3*$J104+3*(1-$B104)^2*$B104*$K104+3*(1-$B104)*$B104^2*$L104+$B104^3*$M104</f>
        <v>1.7093799999999995</v>
      </c>
      <c r="R104" s="4">
        <f>3*(1-$B104)^2*($F104-$E104)+6*(1-$B104)*$B104*($G104-$F104)+3*$B104^2*($H104-$G104)</f>
        <v>2.385</v>
      </c>
      <c r="S104" s="4">
        <f>3*(1-$B104)^2*($K104-$J104)+6*(1-$B104)*$B104*($L104-$K104)+3*$B104^2*($M104-$L104)</f>
        <v>1.2377999999999998</v>
      </c>
      <c r="T104" s="2">
        <f>SQRT(R104*R104+S104*S104)</f>
        <v>2.6870753320292304</v>
      </c>
      <c r="V104" s="2">
        <f>W103</f>
        <v>34.83643616556215</v>
      </c>
      <c r="W104" s="2">
        <f>V104+(T104+T155)/2</f>
        <v>36.43607137549314</v>
      </c>
    </row>
    <row r="105" spans="1:23" ht="12.75">
      <c r="A105" s="4">
        <f>A104+1</f>
        <v>16</v>
      </c>
      <c r="B105" s="4">
        <f>A105/$C$86-C105</f>
        <v>0.32</v>
      </c>
      <c r="C105" s="4">
        <f>IF(B104=1,C104+1,C104)</f>
        <v>0</v>
      </c>
      <c r="E105" s="4">
        <f>OFFSET(A$6,$C105,0)</f>
        <v>0.5</v>
      </c>
      <c r="F105" s="4">
        <f>OFFSET(B$6,$C105,0)</f>
        <v>0.5</v>
      </c>
      <c r="G105" s="4">
        <f>OFFSET(C$6,$C105,0)</f>
        <v>2.5</v>
      </c>
      <c r="H105" s="4">
        <f>OFFSET(D$6,$C105,0)</f>
        <v>2</v>
      </c>
      <c r="J105" s="4">
        <f>OFFSET(F$6,$C105,0)</f>
        <v>1</v>
      </c>
      <c r="K105" s="4">
        <f>OFFSET(G$6,$C105,0)</f>
        <v>2.18</v>
      </c>
      <c r="L105" s="4">
        <f>OFFSET(H$6,$C105,0)</f>
        <v>2</v>
      </c>
      <c r="M105" s="4">
        <f>OFFSET(I$6,$C105,0)</f>
        <v>1</v>
      </c>
      <c r="O105" s="4">
        <f>(1-$B105)^3*$E105+3*(1-$B105)^2*$B105*$F105+3*(1-$B105)*$B105^2*$G105+$B105^3*$H105</f>
        <v>0.966944</v>
      </c>
      <c r="P105" s="4">
        <f>(1-$B105)^3*$J105+3*(1-$B105)^2*$B105*$K105+3*(1-$B105)*$B105^2*$L105+$B105^3*$M105</f>
        <v>1.7327027199999998</v>
      </c>
      <c r="R105" s="4">
        <f>3*(1-$B105)^2*($F105-$E105)+6*(1-$B105)*$B105*($G105-$F105)+3*$B105^2*($H105-$G105)</f>
        <v>2.4576000000000002</v>
      </c>
      <c r="S105" s="4">
        <f>3*(1-$B105)^2*($K105-$J105)+6*(1-$B105)*$B105*($L105-$K105)+3*$B105^2*($M105-$L105)</f>
        <v>1.0946879999999997</v>
      </c>
      <c r="T105" s="2">
        <f>SQRT(R105*R105+S105*S105)</f>
        <v>2.690379076885635</v>
      </c>
      <c r="V105" s="2">
        <f>W104</f>
        <v>36.43607137549314</v>
      </c>
      <c r="W105" s="2">
        <f>V105+(T105+T156)/2</f>
        <v>38.03751444464334</v>
      </c>
    </row>
    <row r="106" spans="1:23" ht="12.75">
      <c r="A106" s="4">
        <f>A105+1</f>
        <v>17</v>
      </c>
      <c r="B106" s="4">
        <f>A106/$C$86-C106</f>
        <v>0.34</v>
      </c>
      <c r="C106" s="4">
        <f>IF(B105=1,C105+1,C105)</f>
        <v>0</v>
      </c>
      <c r="E106" s="4">
        <f>OFFSET(A$6,$C106,0)</f>
        <v>0.5</v>
      </c>
      <c r="F106" s="4">
        <f>OFFSET(B$6,$C106,0)</f>
        <v>0.5</v>
      </c>
      <c r="G106" s="4">
        <f>OFFSET(C$6,$C106,0)</f>
        <v>2.5</v>
      </c>
      <c r="H106" s="4">
        <f>OFFSET(D$6,$C106,0)</f>
        <v>2</v>
      </c>
      <c r="J106" s="4">
        <f>OFFSET(F$6,$C106,0)</f>
        <v>1</v>
      </c>
      <c r="K106" s="4">
        <f>OFFSET(G$6,$C106,0)</f>
        <v>2.18</v>
      </c>
      <c r="L106" s="4">
        <f>OFFSET(H$6,$C106,0)</f>
        <v>2</v>
      </c>
      <c r="M106" s="4">
        <f>OFFSET(I$6,$C106,0)</f>
        <v>1</v>
      </c>
      <c r="O106" s="4">
        <f>(1-$B106)^3*$E106+3*(1-$B106)^2*$B106*$F106+3*(1-$B106)*$B106^2*$G106+$B106^3*$H106</f>
        <v>1.016732</v>
      </c>
      <c r="P106" s="4">
        <f>(1-$B106)^3*$J106+3*(1-$B106)^2*$B106*$K106+3*(1-$B106)*$B106^2*$L106+$B106^3*$M106</f>
        <v>1.7531761599999998</v>
      </c>
      <c r="R106" s="4">
        <f>3*(1-$B106)^2*($F106-$E106)+6*(1-$B106)*$B106*($G106-$F106)+3*$B106^2*($H106-$G106)</f>
        <v>2.5194</v>
      </c>
      <c r="S106" s="4">
        <f>3*(1-$B106)^2*($K106-$J106)+6*(1-$B106)*$B106*($L106-$K106)+3*$B106^2*($M106-$L106)</f>
        <v>0.9528719999999993</v>
      </c>
      <c r="T106" s="2">
        <f>SQRT(R106*R106+S106*S106)</f>
        <v>2.693574095580814</v>
      </c>
      <c r="V106" s="2">
        <f>W105</f>
        <v>38.03751444464334</v>
      </c>
      <c r="W106" s="2">
        <f>V106+(T106+T157)/2</f>
        <v>39.65465539382968</v>
      </c>
    </row>
    <row r="107" spans="1:23" ht="12.75">
      <c r="A107" s="4">
        <f>A106+1</f>
        <v>18</v>
      </c>
      <c r="B107" s="4">
        <f>A107/$C$86-C107</f>
        <v>0.36</v>
      </c>
      <c r="C107" s="4">
        <f>IF(B106=1,C106+1,C106)</f>
        <v>0</v>
      </c>
      <c r="E107" s="4">
        <f>OFFSET(A$6,$C107,0)</f>
        <v>0.5</v>
      </c>
      <c r="F107" s="4">
        <f>OFFSET(B$6,$C107,0)</f>
        <v>0.5</v>
      </c>
      <c r="G107" s="4">
        <f>OFFSET(C$6,$C107,0)</f>
        <v>2.5</v>
      </c>
      <c r="H107" s="4">
        <f>OFFSET(D$6,$C107,0)</f>
        <v>2</v>
      </c>
      <c r="J107" s="4">
        <f>OFFSET(F$6,$C107,0)</f>
        <v>1</v>
      </c>
      <c r="K107" s="4">
        <f>OFFSET(G$6,$C107,0)</f>
        <v>2.18</v>
      </c>
      <c r="L107" s="4">
        <f>OFFSET(H$6,$C107,0)</f>
        <v>2</v>
      </c>
      <c r="M107" s="4">
        <f>OFFSET(I$6,$C107,0)</f>
        <v>1</v>
      </c>
      <c r="O107" s="4">
        <f>(1-$B107)^3*$E107+3*(1-$B107)^2*$B107*$F107+3*(1-$B107)*$B107^2*$G107+$B107^3*$H107</f>
        <v>1.067648</v>
      </c>
      <c r="P107" s="4">
        <f>(1-$B107)^3*$J107+3*(1-$B107)^2*$B107*$K107+3*(1-$B107)*$B107^2*$L107+$B107^3*$M107</f>
        <v>1.77082624</v>
      </c>
      <c r="R107" s="4">
        <f>3*(1-$B107)^2*($F107-$E107)+6*(1-$B107)*$B107*($G107-$F107)+3*$B107^2*($H107-$G107)</f>
        <v>2.5704</v>
      </c>
      <c r="S107" s="4">
        <f>3*(1-$B107)^2*($K107-$J107)+6*(1-$B107)*$B107*($L107-$K107)+3*$B107^2*($M107-$L107)</f>
        <v>0.8123520000000002</v>
      </c>
      <c r="T107" s="2">
        <f>SQRT(R107*R107+S107*S107)</f>
        <v>2.695713622012546</v>
      </c>
      <c r="V107" s="2">
        <f>W106</f>
        <v>39.65465539382968</v>
      </c>
      <c r="W107" s="2">
        <f>V107+(T107+T158)/2</f>
        <v>41.29564472094428</v>
      </c>
    </row>
    <row r="108" spans="1:23" ht="12.75">
      <c r="A108" s="4">
        <f>A107+1</f>
        <v>19</v>
      </c>
      <c r="B108" s="4">
        <f>A108/$C$86-C108</f>
        <v>0.38</v>
      </c>
      <c r="C108" s="4">
        <f>IF(B107=1,C107+1,C107)</f>
        <v>0</v>
      </c>
      <c r="E108" s="4">
        <f>OFFSET(A$6,$C108,0)</f>
        <v>0.5</v>
      </c>
      <c r="F108" s="4">
        <f>OFFSET(B$6,$C108,0)</f>
        <v>0.5</v>
      </c>
      <c r="G108" s="4">
        <f>OFFSET(C$6,$C108,0)</f>
        <v>2.5</v>
      </c>
      <c r="H108" s="4">
        <f>OFFSET(D$6,$C108,0)</f>
        <v>2</v>
      </c>
      <c r="J108" s="4">
        <f>OFFSET(F$6,$C108,0)</f>
        <v>1</v>
      </c>
      <c r="K108" s="4">
        <f>OFFSET(G$6,$C108,0)</f>
        <v>2.18</v>
      </c>
      <c r="L108" s="4">
        <f>OFFSET(H$6,$C108,0)</f>
        <v>2</v>
      </c>
      <c r="M108" s="4">
        <f>OFFSET(I$6,$C108,0)</f>
        <v>1</v>
      </c>
      <c r="O108" s="4">
        <f>(1-$B108)^3*$E108+3*(1-$B108)^2*$B108*$F108+3*(1-$B108)*$B108^2*$G108+$B108^3*$H108</f>
        <v>1.1194760000000001</v>
      </c>
      <c r="P108" s="4">
        <f>(1-$B108)^3*$J108+3*(1-$B108)^2*$B108*$K108+3*(1-$B108)*$B108^2*$L108+$B108^3*$M108</f>
        <v>1.7856788799999999</v>
      </c>
      <c r="R108" s="4">
        <f>3*(1-$B108)^2*($F108-$E108)+6*(1-$B108)*$B108*($G108-$F108)+3*$B108^2*($H108-$G108)</f>
        <v>2.6106</v>
      </c>
      <c r="S108" s="4">
        <f>3*(1-$B108)^2*($K108-$J108)+6*(1-$B108)*$B108*($L108-$K108)+3*$B108^2*($M108-$L108)</f>
        <v>0.673128</v>
      </c>
      <c r="T108" s="2">
        <f>SQRT(R108*R108+S108*S108)</f>
        <v>2.6959847299982984</v>
      </c>
      <c r="V108" s="2">
        <f>W107</f>
        <v>41.29564472094428</v>
      </c>
      <c r="W108" s="2">
        <f>V108+(T108+T159)/2</f>
        <v>42.963668334417704</v>
      </c>
    </row>
    <row r="109" spans="1:23" ht="12.75">
      <c r="A109" s="4">
        <f>A108+1</f>
        <v>20</v>
      </c>
      <c r="B109" s="4">
        <f>A109/$C$86-C109</f>
        <v>0.4</v>
      </c>
      <c r="C109" s="4">
        <f>IF(B108=1,C108+1,C108)</f>
        <v>0</v>
      </c>
      <c r="E109" s="4">
        <f>OFFSET(A$6,$C109,0)</f>
        <v>0.5</v>
      </c>
      <c r="F109" s="4">
        <f>OFFSET(B$6,$C109,0)</f>
        <v>0.5</v>
      </c>
      <c r="G109" s="4">
        <f>OFFSET(C$6,$C109,0)</f>
        <v>2.5</v>
      </c>
      <c r="H109" s="4">
        <f>OFFSET(D$6,$C109,0)</f>
        <v>2</v>
      </c>
      <c r="J109" s="4">
        <f>OFFSET(F$6,$C109,0)</f>
        <v>1</v>
      </c>
      <c r="K109" s="4">
        <f>OFFSET(G$6,$C109,0)</f>
        <v>2.18</v>
      </c>
      <c r="L109" s="4">
        <f>OFFSET(H$6,$C109,0)</f>
        <v>2</v>
      </c>
      <c r="M109" s="4">
        <f>OFFSET(I$6,$C109,0)</f>
        <v>1</v>
      </c>
      <c r="O109" s="4">
        <f>(1-$B109)^3*$E109+3*(1-$B109)^2*$B109*$F109+3*(1-$B109)*$B109^2*$G109+$B109^3*$H109</f>
        <v>1.1720000000000002</v>
      </c>
      <c r="P109" s="4">
        <f>(1-$B109)^3*$J109+3*(1-$B109)^2*$B109*$K109+3*(1-$B109)*$B109^2*$L109+$B109^3*$M109</f>
        <v>1.7977600000000002</v>
      </c>
      <c r="R109" s="4">
        <f>3*(1-$B109)^2*($F109-$E109)+6*(1-$B109)*$B109*($G109-$F109)+3*$B109^2*($H109-$G109)</f>
        <v>2.6399999999999997</v>
      </c>
      <c r="S109" s="4">
        <f>3*(1-$B109)^2*($K109-$J109)+6*(1-$B109)*$B109*($L109-$K109)+3*$B109^2*($M109-$L109)</f>
        <v>0.5352</v>
      </c>
      <c r="T109" s="2">
        <f>SQRT(R109*R109+S109*S109)</f>
        <v>2.6937035917116043</v>
      </c>
      <c r="V109" s="2">
        <f>W108</f>
        <v>42.963668334417704</v>
      </c>
      <c r="W109" s="2">
        <f>V109+(T109+T160)/2</f>
        <v>44.65837382365623</v>
      </c>
    </row>
    <row r="110" spans="1:23" ht="12.75">
      <c r="A110" s="4">
        <f>A109+1</f>
        <v>21</v>
      </c>
      <c r="B110" s="4">
        <f>A110/$C$86-C110</f>
        <v>0.42</v>
      </c>
      <c r="C110" s="4">
        <f>IF(B109=1,C109+1,C109)</f>
        <v>0</v>
      </c>
      <c r="E110" s="4">
        <f>OFFSET(A$6,$C110,0)</f>
        <v>0.5</v>
      </c>
      <c r="F110" s="4">
        <f>OFFSET(B$6,$C110,0)</f>
        <v>0.5</v>
      </c>
      <c r="G110" s="4">
        <f>OFFSET(C$6,$C110,0)</f>
        <v>2.5</v>
      </c>
      <c r="H110" s="4">
        <f>OFFSET(D$6,$C110,0)</f>
        <v>2</v>
      </c>
      <c r="J110" s="4">
        <f>OFFSET(F$6,$C110,0)</f>
        <v>1</v>
      </c>
      <c r="K110" s="4">
        <f>OFFSET(G$6,$C110,0)</f>
        <v>2.18</v>
      </c>
      <c r="L110" s="4">
        <f>OFFSET(H$6,$C110,0)</f>
        <v>2</v>
      </c>
      <c r="M110" s="4">
        <f>OFFSET(I$6,$C110,0)</f>
        <v>1</v>
      </c>
      <c r="O110" s="4">
        <f>(1-$B110)^3*$E110+3*(1-$B110)^2*$B110*$F110+3*(1-$B110)*$B110^2*$G110+$B110^3*$H110</f>
        <v>1.2250039999999998</v>
      </c>
      <c r="P110" s="4">
        <f>(1-$B110)^3*$J110+3*(1-$B110)^2*$B110*$K110+3*(1-$B110)*$B110^2*$L110+$B110^3*$M110</f>
        <v>1.8070955200000003</v>
      </c>
      <c r="R110" s="4">
        <f>3*(1-$B110)^2*($F110-$E110)+6*(1-$B110)*$B110*($G110-$F110)+3*$B110^2*($H110-$G110)</f>
        <v>2.6586000000000007</v>
      </c>
      <c r="S110" s="4">
        <f>3*(1-$B110)^2*($K110-$J110)+6*(1-$B110)*$B110*($L110-$K110)+3*$B110^2*($M110-$L110)</f>
        <v>0.3985680000000005</v>
      </c>
      <c r="T110" s="2">
        <f>SQRT(R110*R110+S110*S110)</f>
        <v>2.6883099543438074</v>
      </c>
      <c r="V110" s="2">
        <f>W109</f>
        <v>44.65837382365623</v>
      </c>
      <c r="W110" s="2">
        <f>V110+(T110+T161)/2</f>
        <v>46.3770783863305</v>
      </c>
    </row>
    <row r="111" spans="1:23" ht="12.75">
      <c r="A111" s="4">
        <f>A110+1</f>
        <v>22</v>
      </c>
      <c r="B111" s="4">
        <f>A111/$C$86-C111</f>
        <v>0.44</v>
      </c>
      <c r="C111" s="4">
        <f>IF(B110=1,C110+1,C110)</f>
        <v>0</v>
      </c>
      <c r="E111" s="4">
        <f>OFFSET(A$6,$C111,0)</f>
        <v>0.5</v>
      </c>
      <c r="F111" s="4">
        <f>OFFSET(B$6,$C111,0)</f>
        <v>0.5</v>
      </c>
      <c r="G111" s="4">
        <f>OFFSET(C$6,$C111,0)</f>
        <v>2.5</v>
      </c>
      <c r="H111" s="4">
        <f>OFFSET(D$6,$C111,0)</f>
        <v>2</v>
      </c>
      <c r="J111" s="4">
        <f>OFFSET(F$6,$C111,0)</f>
        <v>1</v>
      </c>
      <c r="K111" s="4">
        <f>OFFSET(G$6,$C111,0)</f>
        <v>2.18</v>
      </c>
      <c r="L111" s="4">
        <f>OFFSET(H$6,$C111,0)</f>
        <v>2</v>
      </c>
      <c r="M111" s="4">
        <f>OFFSET(I$6,$C111,0)</f>
        <v>1</v>
      </c>
      <c r="O111" s="4">
        <f>(1-$B111)^3*$E111+3*(1-$B111)^2*$B111*$F111+3*(1-$B111)*$B111^2*$G111+$B111^3*$H111</f>
        <v>1.278272</v>
      </c>
      <c r="P111" s="4">
        <f>(1-$B111)^3*$J111+3*(1-$B111)^2*$B111*$K111+3*(1-$B111)*$B111^2*$L111+$B111^3*$M111</f>
        <v>1.81371136</v>
      </c>
      <c r="R111" s="4">
        <f>3*(1-$B111)^2*($F111-$E111)+6*(1-$B111)*$B111*($G111-$F111)+3*$B111^2*($H111-$G111)</f>
        <v>2.6664000000000003</v>
      </c>
      <c r="S111" s="4">
        <f>3*(1-$B111)^2*($K111-$J111)+6*(1-$B111)*$B111*($L111-$K111)+3*$B111^2*($M111-$L111)</f>
        <v>0.263232</v>
      </c>
      <c r="T111" s="2">
        <f>SQRT(R111*R111+S111*S111)</f>
        <v>2.679361872876451</v>
      </c>
      <c r="V111" s="2">
        <f>W110</f>
        <v>46.3770783863305</v>
      </c>
      <c r="W111" s="2">
        <f>V111+(T111+T162)/2</f>
        <v>48.115598779191984</v>
      </c>
    </row>
    <row r="112" spans="1:23" ht="12.75">
      <c r="A112" s="4">
        <f>A111+1</f>
        <v>23</v>
      </c>
      <c r="B112" s="4">
        <f>A112/$C$86-C112</f>
        <v>0.46</v>
      </c>
      <c r="C112" s="4">
        <f>IF(B111=1,C111+1,C111)</f>
        <v>0</v>
      </c>
      <c r="E112" s="4">
        <f>OFFSET(A$6,$C112,0)</f>
        <v>0.5</v>
      </c>
      <c r="F112" s="4">
        <f>OFFSET(B$6,$C112,0)</f>
        <v>0.5</v>
      </c>
      <c r="G112" s="4">
        <f>OFFSET(C$6,$C112,0)</f>
        <v>2.5</v>
      </c>
      <c r="H112" s="4">
        <f>OFFSET(D$6,$C112,0)</f>
        <v>2</v>
      </c>
      <c r="J112" s="4">
        <f>OFFSET(F$6,$C112,0)</f>
        <v>1</v>
      </c>
      <c r="K112" s="4">
        <f>OFFSET(G$6,$C112,0)</f>
        <v>2.18</v>
      </c>
      <c r="L112" s="4">
        <f>OFFSET(H$6,$C112,0)</f>
        <v>2</v>
      </c>
      <c r="M112" s="4">
        <f>OFFSET(I$6,$C112,0)</f>
        <v>1</v>
      </c>
      <c r="O112" s="4">
        <f>(1-$B112)^3*$E112+3*(1-$B112)^2*$B112*$F112+3*(1-$B112)*$B112^2*$G112+$B112^3*$H112</f>
        <v>1.331588</v>
      </c>
      <c r="P112" s="4">
        <f>(1-$B112)^3*$J112+3*(1-$B112)^2*$B112*$K112+3*(1-$B112)*$B112^2*$L112+$B112^3*$M112</f>
        <v>1.8176334400000005</v>
      </c>
      <c r="R112" s="4">
        <f>3*(1-$B112)^2*($F112-$E112)+6*(1-$B112)*$B112*($G112-$F112)+3*$B112^2*($H112-$G112)</f>
        <v>2.6634</v>
      </c>
      <c r="S112" s="4">
        <f>3*(1-$B112)^2*($K112-$J112)+6*(1-$B112)*$B112*($L112-$K112)+3*$B112^2*($M112-$L112)</f>
        <v>0.12919199999999975</v>
      </c>
      <c r="T112" s="2">
        <f>SQRT(R112*R112+S112*S112)</f>
        <v>2.6665314798186803</v>
      </c>
      <c r="V112" s="2">
        <f>W111</f>
        <v>48.115598779191984</v>
      </c>
      <c r="W112" s="2">
        <f>V112+(T112+T163)/2</f>
        <v>49.86879217001277</v>
      </c>
    </row>
    <row r="113" spans="1:23" ht="12.75">
      <c r="A113" s="4">
        <f>A112+1</f>
        <v>24</v>
      </c>
      <c r="B113" s="4">
        <f>A113/$C$86-C113</f>
        <v>0.48</v>
      </c>
      <c r="C113" s="4">
        <f>IF(B112=1,C112+1,C112)</f>
        <v>0</v>
      </c>
      <c r="E113" s="4">
        <f>OFFSET(A$6,$C113,0)</f>
        <v>0.5</v>
      </c>
      <c r="F113" s="4">
        <f>OFFSET(B$6,$C113,0)</f>
        <v>0.5</v>
      </c>
      <c r="G113" s="4">
        <f>OFFSET(C$6,$C113,0)</f>
        <v>2.5</v>
      </c>
      <c r="H113" s="4">
        <f>OFFSET(D$6,$C113,0)</f>
        <v>2</v>
      </c>
      <c r="J113" s="4">
        <f>OFFSET(F$6,$C113,0)</f>
        <v>1</v>
      </c>
      <c r="K113" s="4">
        <f>OFFSET(G$6,$C113,0)</f>
        <v>2.18</v>
      </c>
      <c r="L113" s="4">
        <f>OFFSET(H$6,$C113,0)</f>
        <v>2</v>
      </c>
      <c r="M113" s="4">
        <f>OFFSET(I$6,$C113,0)</f>
        <v>1</v>
      </c>
      <c r="O113" s="4">
        <f>(1-$B113)^3*$E113+3*(1-$B113)^2*$B113*$F113+3*(1-$B113)*$B113^2*$G113+$B113^3*$H113</f>
        <v>1.3847360000000002</v>
      </c>
      <c r="P113" s="4">
        <f>(1-$B113)^3*$J113+3*(1-$B113)^2*$B113*$K113+3*(1-$B113)*$B113^2*$L113+$B113^3*$M113</f>
        <v>1.8188876800000005</v>
      </c>
      <c r="R113" s="4">
        <f>3*(1-$B113)^2*($F113-$E113)+6*(1-$B113)*$B113*($G113-$F113)+3*$B113^2*($H113-$G113)</f>
        <v>2.6496</v>
      </c>
      <c r="S113" s="4">
        <f>3*(1-$B113)^2*($K113-$J113)+6*(1-$B113)*$B113*($L113-$K113)+3*$B113^2*($M113-$L113)</f>
        <v>-0.0035519999999999996</v>
      </c>
      <c r="T113" s="2">
        <f>SQRT(R113*R113+S113*S113)</f>
        <v>2.6496023808684956</v>
      </c>
      <c r="V113" s="2">
        <f>W112</f>
        <v>49.86879217001277</v>
      </c>
      <c r="W113" s="2">
        <f>V113+(T113+T164)/2</f>
        <v>51.630914752560415</v>
      </c>
    </row>
    <row r="114" spans="1:23" ht="12.75">
      <c r="A114" s="4">
        <f>A113+1</f>
        <v>25</v>
      </c>
      <c r="B114" s="4">
        <f>A114/$C$86-C114</f>
        <v>0.5</v>
      </c>
      <c r="C114" s="4">
        <f>IF(B113=1,C113+1,C113)</f>
        <v>0</v>
      </c>
      <c r="E114" s="4">
        <f>OFFSET(A$6,$C114,0)</f>
        <v>0.5</v>
      </c>
      <c r="F114" s="4">
        <f>OFFSET(B$6,$C114,0)</f>
        <v>0.5</v>
      </c>
      <c r="G114" s="4">
        <f>OFFSET(C$6,$C114,0)</f>
        <v>2.5</v>
      </c>
      <c r="H114" s="4">
        <f>OFFSET(D$6,$C114,0)</f>
        <v>2</v>
      </c>
      <c r="J114" s="4">
        <f>OFFSET(F$6,$C114,0)</f>
        <v>1</v>
      </c>
      <c r="K114" s="4">
        <f>OFFSET(G$6,$C114,0)</f>
        <v>2.18</v>
      </c>
      <c r="L114" s="4">
        <f>OFFSET(H$6,$C114,0)</f>
        <v>2</v>
      </c>
      <c r="M114" s="4">
        <f>OFFSET(I$6,$C114,0)</f>
        <v>1</v>
      </c>
      <c r="O114" s="4">
        <f>(1-$B114)^3*$E114+3*(1-$B114)^2*$B114*$F114+3*(1-$B114)*$B114^2*$G114+$B114^3*$H114</f>
        <v>1.4375</v>
      </c>
      <c r="P114" s="4">
        <f>(1-$B114)^3*$J114+3*(1-$B114)^2*$B114*$K114+3*(1-$B114)*$B114^2*$L114+$B114^3*$M114</f>
        <v>1.8175000000000001</v>
      </c>
      <c r="R114" s="4">
        <f>3*(1-$B114)^2*($F114-$E114)+6*(1-$B114)*$B114*($G114-$F114)+3*$B114^2*($H114-$G114)</f>
        <v>2.625</v>
      </c>
      <c r="S114" s="4">
        <f>3*(1-$B114)^2*($K114-$J114)+6*(1-$B114)*$B114*($L114-$K114)+3*$B114^2*($M114-$L114)</f>
        <v>-0.13500000000000012</v>
      </c>
      <c r="T114" s="2">
        <f>SQRT(R114*R114+S114*S114)</f>
        <v>2.6284691362083747</v>
      </c>
      <c r="V114" s="2">
        <f>W113</f>
        <v>51.630914752560415</v>
      </c>
      <c r="W114" s="2">
        <f>V114+(T114+T165)/2</f>
        <v>53.395873218411325</v>
      </c>
    </row>
    <row r="115" spans="1:23" ht="12.75">
      <c r="A115" s="4">
        <f>A114+1</f>
        <v>26</v>
      </c>
      <c r="B115" s="4">
        <f>A115/$C$86-C115</f>
        <v>0.52</v>
      </c>
      <c r="C115" s="4">
        <f>IF(B114=1,C114+1,C114)</f>
        <v>0</v>
      </c>
      <c r="E115" s="4">
        <f>OFFSET(A$6,$C115,0)</f>
        <v>0.5</v>
      </c>
      <c r="F115" s="4">
        <f>OFFSET(B$6,$C115,0)</f>
        <v>0.5</v>
      </c>
      <c r="G115" s="4">
        <f>OFFSET(C$6,$C115,0)</f>
        <v>2.5</v>
      </c>
      <c r="H115" s="4">
        <f>OFFSET(D$6,$C115,0)</f>
        <v>2</v>
      </c>
      <c r="J115" s="4">
        <f>OFFSET(F$6,$C115,0)</f>
        <v>1</v>
      </c>
      <c r="K115" s="4">
        <f>OFFSET(G$6,$C115,0)</f>
        <v>2.18</v>
      </c>
      <c r="L115" s="4">
        <f>OFFSET(H$6,$C115,0)</f>
        <v>2</v>
      </c>
      <c r="M115" s="4">
        <f>OFFSET(I$6,$C115,0)</f>
        <v>1</v>
      </c>
      <c r="O115" s="4">
        <f>(1-$B115)^3*$E115+3*(1-$B115)^2*$B115*$F115+3*(1-$B115)*$B115^2*$G115+$B115^3*$H115</f>
        <v>1.4896640000000003</v>
      </c>
      <c r="P115" s="4">
        <f>(1-$B115)^3*$J115+3*(1-$B115)^2*$B115*$K115+3*(1-$B115)*$B115^2*$L115+$B115^3*$M115</f>
        <v>1.8134963200000003</v>
      </c>
      <c r="R115" s="4">
        <f>3*(1-$B115)^2*($F115-$E115)+6*(1-$B115)*$B115*($G115-$F115)+3*$B115^2*($H115-$G115)</f>
        <v>2.5896</v>
      </c>
      <c r="S115" s="4">
        <f>3*(1-$B115)^2*($K115-$J115)+6*(1-$B115)*$B115*($L115-$K115)+3*$B115^2*($M115-$L115)</f>
        <v>-0.2651520000000003</v>
      </c>
      <c r="T115" s="2">
        <f>SQRT(R115*R115+S115*S115)</f>
        <v>2.6031392093209305</v>
      </c>
      <c r="V115" s="2">
        <f>W114</f>
        <v>53.395873218411325</v>
      </c>
      <c r="W115" s="2">
        <f>V115+(T115+T166)/2</f>
        <v>55.15741598750641</v>
      </c>
    </row>
    <row r="116" spans="1:23" ht="12.75">
      <c r="A116" s="4">
        <f>A115+1</f>
        <v>27</v>
      </c>
      <c r="B116" s="4">
        <f>A116/$C$86-C116</f>
        <v>0.54</v>
      </c>
      <c r="C116" s="4">
        <f>IF(B115=1,C115+1,C115)</f>
        <v>0</v>
      </c>
      <c r="E116" s="4">
        <f>OFFSET(A$6,$C116,0)</f>
        <v>0.5</v>
      </c>
      <c r="F116" s="4">
        <f>OFFSET(B$6,$C116,0)</f>
        <v>0.5</v>
      </c>
      <c r="G116" s="4">
        <f>OFFSET(C$6,$C116,0)</f>
        <v>2.5</v>
      </c>
      <c r="H116" s="4">
        <f>OFFSET(D$6,$C116,0)</f>
        <v>2</v>
      </c>
      <c r="J116" s="4">
        <f>OFFSET(F$6,$C116,0)</f>
        <v>1</v>
      </c>
      <c r="K116" s="4">
        <f>OFFSET(G$6,$C116,0)</f>
        <v>2.18</v>
      </c>
      <c r="L116" s="4">
        <f>OFFSET(H$6,$C116,0)</f>
        <v>2</v>
      </c>
      <c r="M116" s="4">
        <f>OFFSET(I$6,$C116,0)</f>
        <v>1</v>
      </c>
      <c r="O116" s="4">
        <f>(1-$B116)^3*$E116+3*(1-$B116)^2*$B116*$F116+3*(1-$B116)*$B116^2*$G116+$B116^3*$H116</f>
        <v>1.541012</v>
      </c>
      <c r="P116" s="4">
        <f>(1-$B116)^3*$J116+3*(1-$B116)^2*$B116*$K116+3*(1-$B116)*$B116^2*$L116+$B116^3*$M116</f>
        <v>1.80690256</v>
      </c>
      <c r="R116" s="4">
        <f>3*(1-$B116)^2*($F116-$E116)+6*(1-$B116)*$B116*($G116-$F116)+3*$B116^2*($H116-$G116)</f>
        <v>2.5434</v>
      </c>
      <c r="S116" s="4">
        <f>3*(1-$B116)^2*($K116-$J116)+6*(1-$B116)*$B116*($L116-$K116)+3*$B116^2*($M116-$L116)</f>
        <v>-0.3940080000000004</v>
      </c>
      <c r="T116" s="2">
        <f>SQRT(R116*R116+S116*S116)</f>
        <v>2.5737377224697937</v>
      </c>
      <c r="V116" s="2">
        <f>W115</f>
        <v>55.15741598750641</v>
      </c>
      <c r="W116" s="2">
        <f>V116+(T116+T167)/2</f>
        <v>56.90929344221029</v>
      </c>
    </row>
    <row r="117" spans="1:23" ht="12.75">
      <c r="A117" s="4">
        <f>A116+1</f>
        <v>28</v>
      </c>
      <c r="B117" s="4">
        <f>A117/$C$86-C117</f>
        <v>0.56</v>
      </c>
      <c r="C117" s="4">
        <f>IF(B116=1,C116+1,C116)</f>
        <v>0</v>
      </c>
      <c r="E117" s="4">
        <f>OFFSET(A$6,$C117,0)</f>
        <v>0.5</v>
      </c>
      <c r="F117" s="4">
        <f>OFFSET(B$6,$C117,0)</f>
        <v>0.5</v>
      </c>
      <c r="G117" s="4">
        <f>OFFSET(C$6,$C117,0)</f>
        <v>2.5</v>
      </c>
      <c r="H117" s="4">
        <f>OFFSET(D$6,$C117,0)</f>
        <v>2</v>
      </c>
      <c r="J117" s="4">
        <f>OFFSET(F$6,$C117,0)</f>
        <v>1</v>
      </c>
      <c r="K117" s="4">
        <f>OFFSET(G$6,$C117,0)</f>
        <v>2.18</v>
      </c>
      <c r="L117" s="4">
        <f>OFFSET(H$6,$C117,0)</f>
        <v>2</v>
      </c>
      <c r="M117" s="4">
        <f>OFFSET(I$6,$C117,0)</f>
        <v>1</v>
      </c>
      <c r="O117" s="4">
        <f>(1-$B117)^3*$E117+3*(1-$B117)^2*$B117*$F117+3*(1-$B117)*$B117^2*$G117+$B117^3*$H117</f>
        <v>1.5913280000000003</v>
      </c>
      <c r="P117" s="4">
        <f>(1-$B117)^3*$J117+3*(1-$B117)^2*$B117*$K117+3*(1-$B117)*$B117^2*$L117+$B117^3*$M117</f>
        <v>1.79774464</v>
      </c>
      <c r="R117" s="4">
        <f>3*(1-$B117)^2*($F117-$E117)+6*(1-$B117)*$B117*($G117-$F117)+3*$B117^2*($H117-$G117)</f>
        <v>2.4863999999999997</v>
      </c>
      <c r="S117" s="4">
        <f>3*(1-$B117)^2*($K117-$J117)+6*(1-$B117)*$B117*($L117-$K117)+3*$B117^2*($M117-$L117)</f>
        <v>-0.5215680000000004</v>
      </c>
      <c r="T117" s="2">
        <f>SQRT(R117*R117+S117*S117)</f>
        <v>2.5405153293424543</v>
      </c>
      <c r="V117" s="2">
        <f>W116</f>
        <v>56.90929344221029</v>
      </c>
      <c r="W117" s="2">
        <f>V117+(T117+T168)/2</f>
        <v>58.64540665530828</v>
      </c>
    </row>
    <row r="118" spans="1:23" ht="12.75">
      <c r="A118" s="4">
        <f>A117+1</f>
        <v>29</v>
      </c>
      <c r="B118" s="4">
        <f>A118/$C$86-C118</f>
        <v>0.58</v>
      </c>
      <c r="C118" s="4">
        <f>IF(B117=1,C117+1,C117)</f>
        <v>0</v>
      </c>
      <c r="E118" s="4">
        <f>OFFSET(A$6,$C118,0)</f>
        <v>0.5</v>
      </c>
      <c r="F118" s="4">
        <f>OFFSET(B$6,$C118,0)</f>
        <v>0.5</v>
      </c>
      <c r="G118" s="4">
        <f>OFFSET(C$6,$C118,0)</f>
        <v>2.5</v>
      </c>
      <c r="H118" s="4">
        <f>OFFSET(D$6,$C118,0)</f>
        <v>2</v>
      </c>
      <c r="J118" s="4">
        <f>OFFSET(F$6,$C118,0)</f>
        <v>1</v>
      </c>
      <c r="K118" s="4">
        <f>OFFSET(G$6,$C118,0)</f>
        <v>2.18</v>
      </c>
      <c r="L118" s="4">
        <f>OFFSET(H$6,$C118,0)</f>
        <v>2</v>
      </c>
      <c r="M118" s="4">
        <f>OFFSET(I$6,$C118,0)</f>
        <v>1</v>
      </c>
      <c r="O118" s="4">
        <f>(1-$B118)^3*$E118+3*(1-$B118)^2*$B118*$F118+3*(1-$B118)*$B118^2*$G118+$B118^3*$H118</f>
        <v>1.6403960000000002</v>
      </c>
      <c r="P118" s="4">
        <f>(1-$B118)^3*$J118+3*(1-$B118)^2*$B118*$K118+3*(1-$B118)*$B118^2*$L118+$B118^3*$M118</f>
        <v>1.7860484800000003</v>
      </c>
      <c r="R118" s="4">
        <f>3*(1-$B118)^2*($F118-$E118)+6*(1-$B118)*$B118*($G118-$F118)+3*$B118^2*($H118-$G118)</f>
        <v>2.4186000000000005</v>
      </c>
      <c r="S118" s="4">
        <f>3*(1-$B118)^2*($K118-$J118)+6*(1-$B118)*$B118*($L118-$K118)+3*$B118^2*($M118-$L118)</f>
        <v>-0.647832</v>
      </c>
      <c r="T118" s="2">
        <f>SQRT(R118*R118+S118*S118)</f>
        <v>2.5038594729385277</v>
      </c>
      <c r="V118" s="2">
        <f>W117</f>
        <v>58.64540665530828</v>
      </c>
      <c r="W118" s="2">
        <f>V118+(T118+T169)/2</f>
        <v>60.35995934840637</v>
      </c>
    </row>
    <row r="119" spans="1:23" ht="12.75">
      <c r="A119" s="4">
        <f>A118+1</f>
        <v>30</v>
      </c>
      <c r="B119" s="4">
        <f>A119/$C$86-C119</f>
        <v>0.6</v>
      </c>
      <c r="C119" s="4">
        <f>IF(B118=1,C118+1,C118)</f>
        <v>0</v>
      </c>
      <c r="E119" s="4">
        <f>OFFSET(A$6,$C119,0)</f>
        <v>0.5</v>
      </c>
      <c r="F119" s="4">
        <f>OFFSET(B$6,$C119,0)</f>
        <v>0.5</v>
      </c>
      <c r="G119" s="4">
        <f>OFFSET(C$6,$C119,0)</f>
        <v>2.5</v>
      </c>
      <c r="H119" s="4">
        <f>OFFSET(D$6,$C119,0)</f>
        <v>2</v>
      </c>
      <c r="J119" s="4">
        <f>OFFSET(F$6,$C119,0)</f>
        <v>1</v>
      </c>
      <c r="K119" s="4">
        <f>OFFSET(G$6,$C119,0)</f>
        <v>2.18</v>
      </c>
      <c r="L119" s="4">
        <f>OFFSET(H$6,$C119,0)</f>
        <v>2</v>
      </c>
      <c r="M119" s="4">
        <f>OFFSET(I$6,$C119,0)</f>
        <v>1</v>
      </c>
      <c r="O119" s="4">
        <f>(1-$B119)^3*$E119+3*(1-$B119)^2*$B119*$F119+3*(1-$B119)*$B119^2*$G119+$B119^3*$H119</f>
        <v>1.688</v>
      </c>
      <c r="P119" s="4">
        <f>(1-$B119)^3*$J119+3*(1-$B119)^2*$B119*$K119+3*(1-$B119)*$B119^2*$L119+$B119^3*$M119</f>
        <v>1.7718400000000003</v>
      </c>
      <c r="R119" s="4">
        <f>3*(1-$B119)^2*($F119-$E119)+6*(1-$B119)*$B119*($G119-$F119)+3*$B119^2*($H119-$G119)</f>
        <v>2.3400000000000003</v>
      </c>
      <c r="S119" s="4">
        <f>3*(1-$B119)^2*($K119-$J119)+6*(1-$B119)*$B119*($L119-$K119)+3*$B119^2*($M119-$L119)</f>
        <v>-0.7728000000000002</v>
      </c>
      <c r="T119" s="2">
        <f>SQRT(R119*R119+S119*S119)</f>
        <v>2.464309201378756</v>
      </c>
      <c r="V119" s="2">
        <f>W118</f>
        <v>60.35995934840637</v>
      </c>
      <c r="W119" s="2">
        <f>V119+(T119+T170)/2</f>
        <v>62.04762626726069</v>
      </c>
    </row>
    <row r="120" spans="1:23" ht="12.75">
      <c r="A120" s="4">
        <f>A119+1</f>
        <v>31</v>
      </c>
      <c r="B120" s="4">
        <f>A120/$C$86-C120</f>
        <v>0.62</v>
      </c>
      <c r="C120" s="4">
        <f>IF(B119=1,C119+1,C119)</f>
        <v>0</v>
      </c>
      <c r="E120" s="4">
        <f>OFFSET(A$6,$C120,0)</f>
        <v>0.5</v>
      </c>
      <c r="F120" s="4">
        <f>OFFSET(B$6,$C120,0)</f>
        <v>0.5</v>
      </c>
      <c r="G120" s="4">
        <f>OFFSET(C$6,$C120,0)</f>
        <v>2.5</v>
      </c>
      <c r="H120" s="4">
        <f>OFFSET(D$6,$C120,0)</f>
        <v>2</v>
      </c>
      <c r="J120" s="4">
        <f>OFFSET(F$6,$C120,0)</f>
        <v>1</v>
      </c>
      <c r="K120" s="4">
        <f>OFFSET(G$6,$C120,0)</f>
        <v>2.18</v>
      </c>
      <c r="L120" s="4">
        <f>OFFSET(H$6,$C120,0)</f>
        <v>2</v>
      </c>
      <c r="M120" s="4">
        <f>OFFSET(I$6,$C120,0)</f>
        <v>1</v>
      </c>
      <c r="O120" s="4">
        <f>(1-$B120)^3*$E120+3*(1-$B120)^2*$B120*$F120+3*(1-$B120)*$B120^2*$G120+$B120^3*$H120</f>
        <v>1.7339240000000002</v>
      </c>
      <c r="P120" s="4">
        <f>(1-$B120)^3*$J120+3*(1-$B120)^2*$B120*$K120+3*(1-$B120)*$B120^2*$L120+$B120^3*$M120</f>
        <v>1.7551451200000003</v>
      </c>
      <c r="R120" s="4">
        <f>3*(1-$B120)^2*($F120-$E120)+6*(1-$B120)*$B120*($G120-$F120)+3*$B120^2*($H120-$G120)</f>
        <v>2.2506000000000004</v>
      </c>
      <c r="S120" s="4">
        <f>3*(1-$B120)^2*($K120-$J120)+6*(1-$B120)*$B120*($L120-$K120)+3*$B120^2*($M120-$L120)</f>
        <v>-0.8964720000000002</v>
      </c>
      <c r="T120" s="2">
        <f>SQRT(R120*R120+S120*S120)</f>
        <v>2.4225735090568463</v>
      </c>
      <c r="V120" s="2">
        <f>W119</f>
        <v>62.04762626726069</v>
      </c>
      <c r="W120" s="2">
        <f>V120+(T120+T171)/2</f>
        <v>63.703751904981665</v>
      </c>
    </row>
    <row r="121" spans="1:23" ht="12.75">
      <c r="A121" s="4">
        <f>A120+1</f>
        <v>32</v>
      </c>
      <c r="B121" s="4">
        <f>A121/$C$86-C121</f>
        <v>0.64</v>
      </c>
      <c r="C121" s="4">
        <f>IF(B120=1,C120+1,C120)</f>
        <v>0</v>
      </c>
      <c r="E121" s="4">
        <f>OFFSET(A$6,$C121,0)</f>
        <v>0.5</v>
      </c>
      <c r="F121" s="4">
        <f>OFFSET(B$6,$C121,0)</f>
        <v>0.5</v>
      </c>
      <c r="G121" s="4">
        <f>OFFSET(C$6,$C121,0)</f>
        <v>2.5</v>
      </c>
      <c r="H121" s="4">
        <f>OFFSET(D$6,$C121,0)</f>
        <v>2</v>
      </c>
      <c r="J121" s="4">
        <f>OFFSET(F$6,$C121,0)</f>
        <v>1</v>
      </c>
      <c r="K121" s="4">
        <f>OFFSET(G$6,$C121,0)</f>
        <v>2.18</v>
      </c>
      <c r="L121" s="4">
        <f>OFFSET(H$6,$C121,0)</f>
        <v>2</v>
      </c>
      <c r="M121" s="4">
        <f>OFFSET(I$6,$C121,0)</f>
        <v>1</v>
      </c>
      <c r="O121" s="4">
        <f>(1-$B121)^3*$E121+3*(1-$B121)^2*$B121*$F121+3*(1-$B121)*$B121^2*$G121+$B121^3*$H121</f>
        <v>1.7779520000000002</v>
      </c>
      <c r="P121" s="4">
        <f>(1-$B121)^3*$J121+3*(1-$B121)^2*$B121*$K121+3*(1-$B121)*$B121^2*$L121+$B121^3*$M121</f>
        <v>1.7359897600000003</v>
      </c>
      <c r="R121" s="4">
        <f>3*(1-$B121)^2*($F121-$E121)+6*(1-$B121)*$B121*($G121-$F121)+3*$B121^2*($H121-$G121)</f>
        <v>2.1504000000000003</v>
      </c>
      <c r="S121" s="4">
        <f>3*(1-$B121)^2*($K121-$J121)+6*(1-$B121)*$B121*($L121-$K121)+3*$B121^2*($M121-$L121)</f>
        <v>-1.0188480000000004</v>
      </c>
      <c r="T121" s="2">
        <f>SQRT(R121*R121+S121*S121)</f>
        <v>2.3795527745994627</v>
      </c>
      <c r="V121" s="2">
        <f>W120</f>
        <v>63.703751904981665</v>
      </c>
      <c r="W121" s="2">
        <f>V121+(T121+T172)/2</f>
        <v>65.32459611989093</v>
      </c>
    </row>
    <row r="122" spans="1:23" ht="12.75">
      <c r="A122" s="4">
        <f>A121+1</f>
        <v>33</v>
      </c>
      <c r="B122" s="4">
        <f>A122/$C$86-C122</f>
        <v>0.66</v>
      </c>
      <c r="C122" s="4">
        <f>IF(B121=1,C121+1,C121)</f>
        <v>0</v>
      </c>
      <c r="E122" s="4">
        <f>OFFSET(A$6,$C122,0)</f>
        <v>0.5</v>
      </c>
      <c r="F122" s="4">
        <f>OFFSET(B$6,$C122,0)</f>
        <v>0.5</v>
      </c>
      <c r="G122" s="4">
        <f>OFFSET(C$6,$C122,0)</f>
        <v>2.5</v>
      </c>
      <c r="H122" s="4">
        <f>OFFSET(D$6,$C122,0)</f>
        <v>2</v>
      </c>
      <c r="J122" s="4">
        <f>OFFSET(F$6,$C122,0)</f>
        <v>1</v>
      </c>
      <c r="K122" s="4">
        <f>OFFSET(G$6,$C122,0)</f>
        <v>2.18</v>
      </c>
      <c r="L122" s="4">
        <f>OFFSET(H$6,$C122,0)</f>
        <v>2</v>
      </c>
      <c r="M122" s="4">
        <f>OFFSET(I$6,$C122,0)</f>
        <v>1</v>
      </c>
      <c r="O122" s="4">
        <f>(1-$B122)^3*$E122+3*(1-$B122)^2*$B122*$F122+3*(1-$B122)*$B122^2*$G122+$B122^3*$H122</f>
        <v>1.819868</v>
      </c>
      <c r="P122" s="4">
        <f>(1-$B122)^3*$J122+3*(1-$B122)^2*$B122*$K122+3*(1-$B122)*$B122^2*$L122+$B122^3*$M122</f>
        <v>1.71439984</v>
      </c>
      <c r="R122" s="4">
        <f>3*(1-$B122)^2*($F122-$E122)+6*(1-$B122)*$B122*($G122-$F122)+3*$B122^2*($H122-$G122)</f>
        <v>2.0394</v>
      </c>
      <c r="S122" s="4">
        <f>3*(1-$B122)^2*($K122-$J122)+6*(1-$B122)*$B122*($L122-$K122)+3*$B122^2*($M122-$L122)</f>
        <v>-1.1399280000000005</v>
      </c>
      <c r="T122" s="2">
        <f>SQRT(R122*R122+S122*S122)</f>
        <v>2.3363621733763797</v>
      </c>
      <c r="V122" s="2">
        <f>W121</f>
        <v>65.32459611989093</v>
      </c>
      <c r="W122" s="2">
        <f>V122+(T122+T173)/2</f>
        <v>66.90764724888152</v>
      </c>
    </row>
    <row r="123" spans="1:23" ht="12.75">
      <c r="A123" s="4">
        <f>A122+1</f>
        <v>34</v>
      </c>
      <c r="B123" s="4">
        <f>A123/$C$86-C123</f>
        <v>0.68</v>
      </c>
      <c r="C123" s="4">
        <f>IF(B122=1,C122+1,C122)</f>
        <v>0</v>
      </c>
      <c r="E123" s="4">
        <f>OFFSET(A$6,$C123,0)</f>
        <v>0.5</v>
      </c>
      <c r="F123" s="4">
        <f>OFFSET(B$6,$C123,0)</f>
        <v>0.5</v>
      </c>
      <c r="G123" s="4">
        <f>OFFSET(C$6,$C123,0)</f>
        <v>2.5</v>
      </c>
      <c r="H123" s="4">
        <f>OFFSET(D$6,$C123,0)</f>
        <v>2</v>
      </c>
      <c r="J123" s="4">
        <f>OFFSET(F$6,$C123,0)</f>
        <v>1</v>
      </c>
      <c r="K123" s="4">
        <f>OFFSET(G$6,$C123,0)</f>
        <v>2.18</v>
      </c>
      <c r="L123" s="4">
        <f>OFFSET(H$6,$C123,0)</f>
        <v>2</v>
      </c>
      <c r="M123" s="4">
        <f>OFFSET(I$6,$C123,0)</f>
        <v>1</v>
      </c>
      <c r="O123" s="4">
        <f>(1-$B123)^3*$E123+3*(1-$B123)^2*$B123*$F123+3*(1-$B123)*$B123^2*$G123+$B123^3*$H123</f>
        <v>1.8594560000000002</v>
      </c>
      <c r="P123" s="4">
        <f>(1-$B123)^3*$J123+3*(1-$B123)^2*$B123*$K123+3*(1-$B123)*$B123^2*$L123+$B123^3*$M123</f>
        <v>1.6904012800000001</v>
      </c>
      <c r="R123" s="4">
        <f>3*(1-$B123)^2*($F123-$E123)+6*(1-$B123)*$B123*($G123-$F123)+3*$B123^2*($H123-$G123)</f>
        <v>1.9175999999999997</v>
      </c>
      <c r="S123" s="4">
        <f>3*(1-$B123)^2*($K123-$J123)+6*(1-$B123)*$B123*($L123-$K123)+3*$B123^2*($M123-$L123)</f>
        <v>-1.2597120000000004</v>
      </c>
      <c r="T123" s="2">
        <f>SQRT(R123*R123+S123*S123)</f>
        <v>2.2943548293461498</v>
      </c>
      <c r="V123" s="2">
        <f>W122</f>
        <v>66.90764724888152</v>
      </c>
      <c r="W123" s="2">
        <f>V123+(T123+T174)/2</f>
        <v>68.45202738257852</v>
      </c>
    </row>
    <row r="124" spans="1:23" ht="12.75">
      <c r="A124" s="4">
        <f>A123+1</f>
        <v>35</v>
      </c>
      <c r="B124" s="4">
        <f>A124/$C$86-C124</f>
        <v>0.7</v>
      </c>
      <c r="C124" s="4">
        <f>IF(B123=1,C123+1,C123)</f>
        <v>0</v>
      </c>
      <c r="E124" s="4">
        <f>OFFSET(A$6,$C124,0)</f>
        <v>0.5</v>
      </c>
      <c r="F124" s="4">
        <f>OFFSET(B$6,$C124,0)</f>
        <v>0.5</v>
      </c>
      <c r="G124" s="4">
        <f>OFFSET(C$6,$C124,0)</f>
        <v>2.5</v>
      </c>
      <c r="H124" s="4">
        <f>OFFSET(D$6,$C124,0)</f>
        <v>2</v>
      </c>
      <c r="J124" s="4">
        <f>OFFSET(F$6,$C124,0)</f>
        <v>1</v>
      </c>
      <c r="K124" s="4">
        <f>OFFSET(G$6,$C124,0)</f>
        <v>2.18</v>
      </c>
      <c r="L124" s="4">
        <f>OFFSET(H$6,$C124,0)</f>
        <v>2</v>
      </c>
      <c r="M124" s="4">
        <f>OFFSET(I$6,$C124,0)</f>
        <v>1</v>
      </c>
      <c r="O124" s="4">
        <f>(1-$B124)^3*$E124+3*(1-$B124)^2*$B124*$F124+3*(1-$B124)*$B124^2*$G124+$B124^3*$H124</f>
        <v>1.8965</v>
      </c>
      <c r="P124" s="4">
        <f>(1-$B124)^3*$J124+3*(1-$B124)^2*$B124*$K124+3*(1-$B124)*$B124^2*$L124+$B124^3*$M124</f>
        <v>1.66402</v>
      </c>
      <c r="R124" s="4">
        <f>3*(1-$B124)^2*($F124-$E124)+6*(1-$B124)*$B124*($G124-$F124)+3*$B124^2*($H124-$G124)</f>
        <v>1.7850000000000001</v>
      </c>
      <c r="S124" s="4">
        <f>3*(1-$B124)^2*($K124-$J124)+6*(1-$B124)*$B124*($L124-$K124)+3*$B124^2*($M124-$L124)</f>
        <v>-1.3781999999999999</v>
      </c>
      <c r="T124" s="2">
        <f>SQRT(R124*R124+S124*S124)</f>
        <v>2.2551408470425964</v>
      </c>
      <c r="V124" s="2">
        <f>W123</f>
        <v>68.45202738257852</v>
      </c>
      <c r="W124" s="2">
        <f>V124+(T124+T175)/2</f>
        <v>69.95901382052199</v>
      </c>
    </row>
    <row r="125" spans="1:23" ht="12.75">
      <c r="A125" s="4">
        <f>A124+1</f>
        <v>36</v>
      </c>
      <c r="B125" s="4">
        <f>A125/$C$86-C125</f>
        <v>0.72</v>
      </c>
      <c r="C125" s="4">
        <f>IF(B124=1,C124+1,C124)</f>
        <v>0</v>
      </c>
      <c r="E125" s="4">
        <f>OFFSET(A$6,$C125,0)</f>
        <v>0.5</v>
      </c>
      <c r="F125" s="4">
        <f>OFFSET(B$6,$C125,0)</f>
        <v>0.5</v>
      </c>
      <c r="G125" s="4">
        <f>OFFSET(C$6,$C125,0)</f>
        <v>2.5</v>
      </c>
      <c r="H125" s="4">
        <f>OFFSET(D$6,$C125,0)</f>
        <v>2</v>
      </c>
      <c r="J125" s="4">
        <f>OFFSET(F$6,$C125,0)</f>
        <v>1</v>
      </c>
      <c r="K125" s="4">
        <f>OFFSET(G$6,$C125,0)</f>
        <v>2.18</v>
      </c>
      <c r="L125" s="4">
        <f>OFFSET(H$6,$C125,0)</f>
        <v>2</v>
      </c>
      <c r="M125" s="4">
        <f>OFFSET(I$6,$C125,0)</f>
        <v>1</v>
      </c>
      <c r="O125" s="4">
        <f>(1-$B125)^3*$E125+3*(1-$B125)^2*$B125*$F125+3*(1-$B125)*$B125^2*$G125+$B125^3*$H125</f>
        <v>1.930784</v>
      </c>
      <c r="P125" s="4">
        <f>(1-$B125)^3*$J125+3*(1-$B125)^2*$B125*$K125+3*(1-$B125)*$B125^2*$L125+$B125^3*$M125</f>
        <v>1.6352819200000002</v>
      </c>
      <c r="R125" s="4">
        <f>3*(1-$B125)^2*($F125-$E125)+6*(1-$B125)*$B125*($G125-$F125)+3*$B125^2*($H125-$G125)</f>
        <v>1.6416</v>
      </c>
      <c r="S125" s="4">
        <f>3*(1-$B125)^2*($K125-$J125)+6*(1-$B125)*$B125*($L125-$K125)+3*$B125^2*($M125-$L125)</f>
        <v>-1.495392</v>
      </c>
      <c r="T125" s="2">
        <f>SQRT(R125*R125+S125*S125)</f>
        <v>2.2205962698482584</v>
      </c>
      <c r="V125" s="2">
        <f>W124</f>
        <v>69.95901382052199</v>
      </c>
      <c r="W125" s="2">
        <f>V125+(T125+T176)/2</f>
        <v>71.43268277430751</v>
      </c>
    </row>
    <row r="126" spans="1:23" ht="12.75">
      <c r="A126" s="4">
        <f>A125+1</f>
        <v>37</v>
      </c>
      <c r="B126" s="4">
        <f>A126/$C$86-C126</f>
        <v>0.74</v>
      </c>
      <c r="C126" s="4">
        <f>IF(B125=1,C125+1,C125)</f>
        <v>0</v>
      </c>
      <c r="E126" s="4">
        <f>OFFSET(A$6,$C126,0)</f>
        <v>0.5</v>
      </c>
      <c r="F126" s="4">
        <f>OFFSET(B$6,$C126,0)</f>
        <v>0.5</v>
      </c>
      <c r="G126" s="4">
        <f>OFFSET(C$6,$C126,0)</f>
        <v>2.5</v>
      </c>
      <c r="H126" s="4">
        <f>OFFSET(D$6,$C126,0)</f>
        <v>2</v>
      </c>
      <c r="J126" s="4">
        <f>OFFSET(F$6,$C126,0)</f>
        <v>1</v>
      </c>
      <c r="K126" s="4">
        <f>OFFSET(G$6,$C126,0)</f>
        <v>2.18</v>
      </c>
      <c r="L126" s="4">
        <f>OFFSET(H$6,$C126,0)</f>
        <v>2</v>
      </c>
      <c r="M126" s="4">
        <f>OFFSET(I$6,$C126,0)</f>
        <v>1</v>
      </c>
      <c r="O126" s="4">
        <f>(1-$B126)^3*$E126+3*(1-$B126)^2*$B126*$F126+3*(1-$B126)*$B126^2*$G126+$B126^3*$H126</f>
        <v>1.9620920000000002</v>
      </c>
      <c r="P126" s="4">
        <f>(1-$B126)^3*$J126+3*(1-$B126)^2*$B126*$K126+3*(1-$B126)*$B126^2*$L126+$B126^3*$M126</f>
        <v>1.6042129600000001</v>
      </c>
      <c r="R126" s="4">
        <f>3*(1-$B126)^2*($F126-$E126)+6*(1-$B126)*$B126*($G126-$F126)+3*$B126^2*($H126-$G126)</f>
        <v>1.4874000000000003</v>
      </c>
      <c r="S126" s="4">
        <f>3*(1-$B126)^2*($K126-$J126)+6*(1-$B126)*$B126*($L126-$K126)+3*$B126^2*($M126-$L126)</f>
        <v>-1.611288</v>
      </c>
      <c r="T126" s="2">
        <f>SQRT(R126*R126+S126*S126)</f>
        <v>2.1928537978953364</v>
      </c>
      <c r="V126" s="2">
        <f>W125</f>
        <v>71.43268277430751</v>
      </c>
      <c r="W126" s="2">
        <f>V126+(T126+T177)/2</f>
        <v>72.88062119795956</v>
      </c>
    </row>
    <row r="127" spans="1:23" ht="12.75">
      <c r="A127" s="4">
        <f>A126+1</f>
        <v>38</v>
      </c>
      <c r="B127" s="4">
        <f>A127/$C$86-C127</f>
        <v>0.76</v>
      </c>
      <c r="C127" s="4">
        <f>IF(B126=1,C126+1,C126)</f>
        <v>0</v>
      </c>
      <c r="E127" s="4">
        <f>OFFSET(A$6,$C127,0)</f>
        <v>0.5</v>
      </c>
      <c r="F127" s="4">
        <f>OFFSET(B$6,$C127,0)</f>
        <v>0.5</v>
      </c>
      <c r="G127" s="4">
        <f>OFFSET(C$6,$C127,0)</f>
        <v>2.5</v>
      </c>
      <c r="H127" s="4">
        <f>OFFSET(D$6,$C127,0)</f>
        <v>2</v>
      </c>
      <c r="J127" s="4">
        <f>OFFSET(F$6,$C127,0)</f>
        <v>1</v>
      </c>
      <c r="K127" s="4">
        <f>OFFSET(G$6,$C127,0)</f>
        <v>2.18</v>
      </c>
      <c r="L127" s="4">
        <f>OFFSET(H$6,$C127,0)</f>
        <v>2</v>
      </c>
      <c r="M127" s="4">
        <f>OFFSET(I$6,$C127,0)</f>
        <v>1</v>
      </c>
      <c r="O127" s="4">
        <f>(1-$B127)^3*$E127+3*(1-$B127)^2*$B127*$F127+3*(1-$B127)*$B127^2*$G127+$B127^3*$H127</f>
        <v>1.990208</v>
      </c>
      <c r="P127" s="4">
        <f>(1-$B127)^3*$J127+3*(1-$B127)^2*$B127*$K127+3*(1-$B127)*$B127^2*$L127+$B127^3*$M127</f>
        <v>1.5708390399999999</v>
      </c>
      <c r="R127" s="4">
        <f>3*(1-$B127)^2*($F127-$E127)+6*(1-$B127)*$B127*($G127-$F127)+3*$B127^2*($H127-$G127)</f>
        <v>1.3224</v>
      </c>
      <c r="S127" s="4">
        <f>3*(1-$B127)^2*($K127-$J127)+6*(1-$B127)*$B127*($L127-$K127)+3*$B127^2*($M127-$L127)</f>
        <v>-1.7258880000000003</v>
      </c>
      <c r="T127" s="2">
        <f>SQRT(R127*R127+S127*S127)</f>
        <v>2.174265657306853</v>
      </c>
      <c r="V127" s="2">
        <f>W126</f>
        <v>72.88062119795956</v>
      </c>
      <c r="W127" s="2">
        <f>V127+(T127+T178)/2</f>
        <v>74.31452558253993</v>
      </c>
    </row>
    <row r="128" spans="1:23" ht="12.75">
      <c r="A128" s="4">
        <f>A127+1</f>
        <v>39</v>
      </c>
      <c r="B128" s="4">
        <f>A128/$C$86-C128</f>
        <v>0.78</v>
      </c>
      <c r="C128" s="4">
        <f>IF(B127=1,C127+1,C127)</f>
        <v>0</v>
      </c>
      <c r="E128" s="4">
        <f>OFFSET(A$6,$C128,0)</f>
        <v>0.5</v>
      </c>
      <c r="F128" s="4">
        <f>OFFSET(B$6,$C128,0)</f>
        <v>0.5</v>
      </c>
      <c r="G128" s="4">
        <f>OFFSET(C$6,$C128,0)</f>
        <v>2.5</v>
      </c>
      <c r="H128" s="4">
        <f>OFFSET(D$6,$C128,0)</f>
        <v>2</v>
      </c>
      <c r="J128" s="4">
        <f>OFFSET(F$6,$C128,0)</f>
        <v>1</v>
      </c>
      <c r="K128" s="4">
        <f>OFFSET(G$6,$C128,0)</f>
        <v>2.18</v>
      </c>
      <c r="L128" s="4">
        <f>OFFSET(H$6,$C128,0)</f>
        <v>2</v>
      </c>
      <c r="M128" s="4">
        <f>OFFSET(I$6,$C128,0)</f>
        <v>1</v>
      </c>
      <c r="O128" s="4">
        <f>(1-$B128)^3*$E128+3*(1-$B128)^2*$B128*$F128+3*(1-$B128)*$B128^2*$G128+$B128^3*$H128</f>
        <v>2.014916</v>
      </c>
      <c r="P128" s="4">
        <f>(1-$B128)^3*$J128+3*(1-$B128)^2*$B128*$K128+3*(1-$B128)*$B128^2*$L128+$B128^3*$M128</f>
        <v>1.5351860800000001</v>
      </c>
      <c r="R128" s="4">
        <f>3*(1-$B128)^2*($F128-$E128)+6*(1-$B128)*$B128*($G128-$F128)+3*$B128^2*($H128-$G128)</f>
        <v>1.1465999999999996</v>
      </c>
      <c r="S128" s="4">
        <f>3*(1-$B128)^2*($K128-$J128)+6*(1-$B128)*$B128*($L128-$K128)+3*$B128^2*($M128-$L128)</f>
        <v>-1.8391920000000004</v>
      </c>
      <c r="T128" s="2">
        <f>SQRT(R128*R128+S128*S128)</f>
        <v>2.1673298717232687</v>
      </c>
      <c r="V128" s="2">
        <f>W127</f>
        <v>74.31452558253993</v>
      </c>
      <c r="W128" s="2">
        <f>V128+(T128+T179)/2</f>
        <v>75.75035525258146</v>
      </c>
    </row>
    <row r="129" spans="1:23" ht="12.75">
      <c r="A129" s="4">
        <f>A128+1</f>
        <v>40</v>
      </c>
      <c r="B129" s="4">
        <f>A129/$C$86-C129</f>
        <v>0.8</v>
      </c>
      <c r="C129" s="4">
        <f>IF(B128=1,C128+1,C128)</f>
        <v>0</v>
      </c>
      <c r="E129" s="4">
        <f>OFFSET(A$6,$C129,0)</f>
        <v>0.5</v>
      </c>
      <c r="F129" s="4">
        <f>OFFSET(B$6,$C129,0)</f>
        <v>0.5</v>
      </c>
      <c r="G129" s="4">
        <f>OFFSET(C$6,$C129,0)</f>
        <v>2.5</v>
      </c>
      <c r="H129" s="4">
        <f>OFFSET(D$6,$C129,0)</f>
        <v>2</v>
      </c>
      <c r="J129" s="4">
        <f>OFFSET(F$6,$C129,0)</f>
        <v>1</v>
      </c>
      <c r="K129" s="4">
        <f>OFFSET(G$6,$C129,0)</f>
        <v>2.18</v>
      </c>
      <c r="L129" s="4">
        <f>OFFSET(H$6,$C129,0)</f>
        <v>2</v>
      </c>
      <c r="M129" s="4">
        <f>OFFSET(I$6,$C129,0)</f>
        <v>1</v>
      </c>
      <c r="O129" s="4">
        <f>(1-$B129)^3*$E129+3*(1-$B129)^2*$B129*$F129+3*(1-$B129)*$B129^2*$G129+$B129^3*$H129</f>
        <v>2.0360000000000005</v>
      </c>
      <c r="P129" s="4">
        <f>(1-$B129)^3*$J129+3*(1-$B129)^2*$B129*$K129+3*(1-$B129)*$B129^2*$L129+$B129^3*$M129</f>
        <v>1.49728</v>
      </c>
      <c r="R129" s="4">
        <f>3*(1-$B129)^2*($F129-$E129)+6*(1-$B129)*$B129*($G129-$F129)+3*$B129^2*($H129-$G129)</f>
        <v>0.9599999999999995</v>
      </c>
      <c r="S129" s="4">
        <f>3*(1-$B129)^2*($K129-$J129)+6*(1-$B129)*$B129*($L129-$K129)+3*$B129^2*($M129-$L129)</f>
        <v>-1.9512000000000005</v>
      </c>
      <c r="T129" s="2">
        <f>SQRT(R129*R129+S129*S129)</f>
        <v>2.1745761518052205</v>
      </c>
      <c r="V129" s="2">
        <f>W128</f>
        <v>75.75035525258146</v>
      </c>
      <c r="W129" s="2">
        <f>V129+(T129+T180)/2</f>
        <v>77.20772865918498</v>
      </c>
    </row>
    <row r="130" spans="1:23" ht="12.75">
      <c r="A130" s="4">
        <f>A129+1</f>
        <v>41</v>
      </c>
      <c r="B130" s="4">
        <f>A130/$C$86-C130</f>
        <v>0.82</v>
      </c>
      <c r="C130" s="4">
        <f>IF(B129=1,C129+1,C129)</f>
        <v>0</v>
      </c>
      <c r="E130" s="4">
        <f>OFFSET(A$6,$C130,0)</f>
        <v>0.5</v>
      </c>
      <c r="F130" s="4">
        <f>OFFSET(B$6,$C130,0)</f>
        <v>0.5</v>
      </c>
      <c r="G130" s="4">
        <f>OFFSET(C$6,$C130,0)</f>
        <v>2.5</v>
      </c>
      <c r="H130" s="4">
        <f>OFFSET(D$6,$C130,0)</f>
        <v>2</v>
      </c>
      <c r="J130" s="4">
        <f>OFFSET(F$6,$C130,0)</f>
        <v>1</v>
      </c>
      <c r="K130" s="4">
        <f>OFFSET(G$6,$C130,0)</f>
        <v>2.18</v>
      </c>
      <c r="L130" s="4">
        <f>OFFSET(H$6,$C130,0)</f>
        <v>2</v>
      </c>
      <c r="M130" s="4">
        <f>OFFSET(I$6,$C130,0)</f>
        <v>1</v>
      </c>
      <c r="O130" s="4">
        <f>(1-$B130)^3*$E130+3*(1-$B130)^2*$B130*$F130+3*(1-$B130)*$B130^2*$G130+$B130^3*$H130</f>
        <v>2.053244</v>
      </c>
      <c r="P130" s="4">
        <f>(1-$B130)^3*$J130+3*(1-$B130)^2*$B130*$K130+3*(1-$B130)*$B130^2*$L130+$B130^3*$M130</f>
        <v>1.4571467200000001</v>
      </c>
      <c r="R130" s="4">
        <f>3*(1-$B130)^2*($F130-$E130)+6*(1-$B130)*$B130*($G130-$F130)+3*$B130^2*($H130-$G130)</f>
        <v>0.7626000000000004</v>
      </c>
      <c r="S130" s="4">
        <f>3*(1-$B130)^2*($K130-$J130)+6*(1-$B130)*$B130*($L130-$K130)+3*$B130^2*($M130-$L130)</f>
        <v>-2.061912</v>
      </c>
      <c r="T130" s="2">
        <f>SQRT(R130*R130+S130*S130)</f>
        <v>2.1984175799297097</v>
      </c>
      <c r="V130" s="2">
        <f>W129</f>
        <v>77.20772865918498</v>
      </c>
      <c r="W130" s="2">
        <f>V130+(T130+T181)/2</f>
        <v>78.70863070525454</v>
      </c>
    </row>
    <row r="131" spans="1:23" ht="12.75">
      <c r="A131" s="4">
        <f>A130+1</f>
        <v>42</v>
      </c>
      <c r="B131" s="4">
        <f>A131/$C$86-C131</f>
        <v>0.84</v>
      </c>
      <c r="C131" s="4">
        <f>IF(B130=1,C130+1,C130)</f>
        <v>0</v>
      </c>
      <c r="E131" s="4">
        <f>OFFSET(A$6,$C131,0)</f>
        <v>0.5</v>
      </c>
      <c r="F131" s="4">
        <f>OFFSET(B$6,$C131,0)</f>
        <v>0.5</v>
      </c>
      <c r="G131" s="4">
        <f>OFFSET(C$6,$C131,0)</f>
        <v>2.5</v>
      </c>
      <c r="H131" s="4">
        <f>OFFSET(D$6,$C131,0)</f>
        <v>2</v>
      </c>
      <c r="J131" s="4">
        <f>OFFSET(F$6,$C131,0)</f>
        <v>1</v>
      </c>
      <c r="K131" s="4">
        <f>OFFSET(G$6,$C131,0)</f>
        <v>2.18</v>
      </c>
      <c r="L131" s="4">
        <f>OFFSET(H$6,$C131,0)</f>
        <v>2</v>
      </c>
      <c r="M131" s="4">
        <f>OFFSET(I$6,$C131,0)</f>
        <v>1</v>
      </c>
      <c r="O131" s="4">
        <f>(1-$B131)^3*$E131+3*(1-$B131)^2*$B131*$F131+3*(1-$B131)*$B131^2*$G131+$B131^3*$H131</f>
        <v>2.066432</v>
      </c>
      <c r="P131" s="4">
        <f>(1-$B131)^3*$J131+3*(1-$B131)^2*$B131*$K131+3*(1-$B131)*$B131^2*$L131+$B131^3*$M131</f>
        <v>1.4148121599999999</v>
      </c>
      <c r="R131" s="4">
        <f>3*(1-$B131)^2*($F131-$E131)+6*(1-$B131)*$B131*($G131-$F131)+3*$B131^2*($H131-$G131)</f>
        <v>0.5544000000000004</v>
      </c>
      <c r="S131" s="4">
        <f>3*(1-$B131)^2*($K131-$J131)+6*(1-$B131)*$B131*($L131-$K131)+3*$B131^2*($M131-$L131)</f>
        <v>-2.1713279999999995</v>
      </c>
      <c r="T131" s="2">
        <f>SQRT(R131*R131+S131*S131)</f>
        <v>2.2409874260209492</v>
      </c>
      <c r="V131" s="2">
        <f>W130</f>
        <v>78.70863070525454</v>
      </c>
      <c r="W131" s="2">
        <f>V131+(T131+T182)/2</f>
        <v>80.27596178465238</v>
      </c>
    </row>
    <row r="132" spans="1:23" ht="12.75">
      <c r="A132" s="4">
        <f>A131+1</f>
        <v>43</v>
      </c>
      <c r="B132" s="4">
        <f>A132/$C$86-C132</f>
        <v>0.86</v>
      </c>
      <c r="C132" s="4">
        <f>IF(B131=1,C131+1,C131)</f>
        <v>0</v>
      </c>
      <c r="E132" s="4">
        <f>OFFSET(A$6,$C132,0)</f>
        <v>0.5</v>
      </c>
      <c r="F132" s="4">
        <f>OFFSET(B$6,$C132,0)</f>
        <v>0.5</v>
      </c>
      <c r="G132" s="4">
        <f>OFFSET(C$6,$C132,0)</f>
        <v>2.5</v>
      </c>
      <c r="H132" s="4">
        <f>OFFSET(D$6,$C132,0)</f>
        <v>2</v>
      </c>
      <c r="J132" s="4">
        <f>OFFSET(F$6,$C132,0)</f>
        <v>1</v>
      </c>
      <c r="K132" s="4">
        <f>OFFSET(G$6,$C132,0)</f>
        <v>2.18</v>
      </c>
      <c r="L132" s="4">
        <f>OFFSET(H$6,$C132,0)</f>
        <v>2</v>
      </c>
      <c r="M132" s="4">
        <f>OFFSET(I$6,$C132,0)</f>
        <v>1</v>
      </c>
      <c r="O132" s="4">
        <f>(1-$B132)^3*$E132+3*(1-$B132)^2*$B132*$F132+3*(1-$B132)*$B132^2*$G132+$B132^3*$H132</f>
        <v>2.075348</v>
      </c>
      <c r="P132" s="4">
        <f>(1-$B132)^3*$J132+3*(1-$B132)^2*$B132*$K132+3*(1-$B132)*$B132^2*$L132+$B132^3*$M132</f>
        <v>1.37030224</v>
      </c>
      <c r="R132" s="4">
        <f>3*(1-$B132)^2*($F132-$E132)+6*(1-$B132)*$B132*($G132-$F132)+3*$B132^2*($H132-$G132)</f>
        <v>0.33540000000000014</v>
      </c>
      <c r="S132" s="4">
        <f>3*(1-$B132)^2*($K132-$J132)+6*(1-$B132)*$B132*($L132-$K132)+3*$B132^2*($M132-$L132)</f>
        <v>-2.279448</v>
      </c>
      <c r="T132" s="2">
        <f>SQRT(R132*R132+S132*S132)</f>
        <v>2.303991394233928</v>
      </c>
      <c r="V132" s="2">
        <f>W131</f>
        <v>80.27596178465238</v>
      </c>
      <c r="W132" s="2">
        <f>V132+(T132+T183)/2</f>
        <v>81.93246265716401</v>
      </c>
    </row>
    <row r="133" spans="1:23" ht="12.75">
      <c r="A133" s="4">
        <f>A132+1</f>
        <v>44</v>
      </c>
      <c r="B133" s="4">
        <f>A133/$C$86-C133</f>
        <v>0.88</v>
      </c>
      <c r="C133" s="4">
        <f>IF(B132=1,C132+1,C132)</f>
        <v>0</v>
      </c>
      <c r="E133" s="4">
        <f>OFFSET(A$6,$C133,0)</f>
        <v>0.5</v>
      </c>
      <c r="F133" s="4">
        <f>OFFSET(B$6,$C133,0)</f>
        <v>0.5</v>
      </c>
      <c r="G133" s="4">
        <f>OFFSET(C$6,$C133,0)</f>
        <v>2.5</v>
      </c>
      <c r="H133" s="4">
        <f>OFFSET(D$6,$C133,0)</f>
        <v>2</v>
      </c>
      <c r="J133" s="4">
        <f>OFFSET(F$6,$C133,0)</f>
        <v>1</v>
      </c>
      <c r="K133" s="4">
        <f>OFFSET(G$6,$C133,0)</f>
        <v>2.18</v>
      </c>
      <c r="L133" s="4">
        <f>OFFSET(H$6,$C133,0)</f>
        <v>2</v>
      </c>
      <c r="M133" s="4">
        <f>OFFSET(I$6,$C133,0)</f>
        <v>1</v>
      </c>
      <c r="O133" s="4">
        <f>(1-$B133)^3*$E133+3*(1-$B133)^2*$B133*$F133+3*(1-$B133)*$B133^2*$G133+$B133^3*$H133</f>
        <v>2.079776</v>
      </c>
      <c r="P133" s="4">
        <f>(1-$B133)^3*$J133+3*(1-$B133)^2*$B133*$K133+3*(1-$B133)*$B133^2*$L133+$B133^3*$M133</f>
        <v>1.32364288</v>
      </c>
      <c r="R133" s="4">
        <f>3*(1-$B133)^2*($F133-$E133)+6*(1-$B133)*$B133*($G133-$F133)+3*$B133^2*($H133-$G133)</f>
        <v>0.10559999999999992</v>
      </c>
      <c r="S133" s="4">
        <f>3*(1-$B133)^2*($K133-$J133)+6*(1-$B133)*$B133*($L133-$K133)+3*$B133^2*($M133-$L133)</f>
        <v>-2.386272</v>
      </c>
      <c r="T133" s="2">
        <f>SQRT(R133*R133+S133*S133)</f>
        <v>2.3886074223245646</v>
      </c>
      <c r="V133" s="2">
        <f>W132</f>
        <v>81.93246265716401</v>
      </c>
      <c r="W133" s="2">
        <f>V133+(T133+T184)/2</f>
        <v>83.70015105594884</v>
      </c>
    </row>
    <row r="134" spans="1:23" ht="12.75">
      <c r="A134" s="4">
        <f>A133+1</f>
        <v>45</v>
      </c>
      <c r="B134" s="4">
        <f>A134/$C$86-C134</f>
        <v>0.9</v>
      </c>
      <c r="C134" s="4">
        <f>IF(B133=1,C133+1,C133)</f>
        <v>0</v>
      </c>
      <c r="E134" s="4">
        <f>OFFSET(A$6,$C134,0)</f>
        <v>0.5</v>
      </c>
      <c r="F134" s="4">
        <f>OFFSET(B$6,$C134,0)</f>
        <v>0.5</v>
      </c>
      <c r="G134" s="4">
        <f>OFFSET(C$6,$C134,0)</f>
        <v>2.5</v>
      </c>
      <c r="H134" s="4">
        <f>OFFSET(D$6,$C134,0)</f>
        <v>2</v>
      </c>
      <c r="J134" s="4">
        <f>OFFSET(F$6,$C134,0)</f>
        <v>1</v>
      </c>
      <c r="K134" s="4">
        <f>OFFSET(G$6,$C134,0)</f>
        <v>2.18</v>
      </c>
      <c r="L134" s="4">
        <f>OFFSET(H$6,$C134,0)</f>
        <v>2</v>
      </c>
      <c r="M134" s="4">
        <f>OFFSET(I$6,$C134,0)</f>
        <v>1</v>
      </c>
      <c r="O134" s="4">
        <f>(1-$B134)^3*$E134+3*(1-$B134)^2*$B134*$F134+3*(1-$B134)*$B134^2*$G134+$B134^3*$H134</f>
        <v>2.0795000000000003</v>
      </c>
      <c r="P134" s="4">
        <f>(1-$B134)^3*$J134+3*(1-$B134)^2*$B134*$K134+3*(1-$B134)*$B134^2*$L134+$B134^3*$M134</f>
        <v>1.2748599999999999</v>
      </c>
      <c r="R134" s="4">
        <f>3*(1-$B134)^2*($F134-$E134)+6*(1-$B134)*$B134*($G134-$F134)+3*$B134^2*($H134-$G134)</f>
        <v>-0.13500000000000023</v>
      </c>
      <c r="S134" s="4">
        <f>3*(1-$B134)^2*($K134-$J134)+6*(1-$B134)*$B134*($L134-$K134)+3*$B134^2*($M134-$L134)</f>
        <v>-2.4918000000000005</v>
      </c>
      <c r="T134" s="2">
        <f>SQRT(R134*R134+S134*S134)</f>
        <v>2.4954543153502136</v>
      </c>
      <c r="V134" s="2">
        <f>W133</f>
        <v>83.70015105594884</v>
      </c>
      <c r="W134" s="2">
        <f>V134+(T134+T185)/2</f>
        <v>85.60011083470326</v>
      </c>
    </row>
    <row r="135" spans="1:23" ht="12.75">
      <c r="A135" s="4">
        <f>A134+1</f>
        <v>46</v>
      </c>
      <c r="B135" s="4">
        <f>A135/$C$86-C135</f>
        <v>0.92</v>
      </c>
      <c r="C135" s="4">
        <f>IF(B134=1,C134+1,C134)</f>
        <v>0</v>
      </c>
      <c r="E135" s="4">
        <f>OFFSET(A$6,$C135,0)</f>
        <v>0.5</v>
      </c>
      <c r="F135" s="4">
        <f>OFFSET(B$6,$C135,0)</f>
        <v>0.5</v>
      </c>
      <c r="G135" s="4">
        <f>OFFSET(C$6,$C135,0)</f>
        <v>2.5</v>
      </c>
      <c r="H135" s="4">
        <f>OFFSET(D$6,$C135,0)</f>
        <v>2</v>
      </c>
      <c r="J135" s="4">
        <f>OFFSET(F$6,$C135,0)</f>
        <v>1</v>
      </c>
      <c r="K135" s="4">
        <f>OFFSET(G$6,$C135,0)</f>
        <v>2.18</v>
      </c>
      <c r="L135" s="4">
        <f>OFFSET(H$6,$C135,0)</f>
        <v>2</v>
      </c>
      <c r="M135" s="4">
        <f>OFFSET(I$6,$C135,0)</f>
        <v>1</v>
      </c>
      <c r="O135" s="4">
        <f>(1-$B135)^3*$E135+3*(1-$B135)^2*$B135*$F135+3*(1-$B135)*$B135^2*$G135+$B135^3*$H135</f>
        <v>2.0743039999999997</v>
      </c>
      <c r="P135" s="4">
        <f>(1-$B135)^3*$J135+3*(1-$B135)^2*$B135*$K135+3*(1-$B135)*$B135^2*$L135+$B135^3*$M135</f>
        <v>1.2239795199999999</v>
      </c>
      <c r="R135" s="4">
        <f>3*(1-$B135)^2*($F135-$E135)+6*(1-$B135)*$B135*($G135-$F135)+3*$B135^2*($H135-$G135)</f>
        <v>-0.3864000000000004</v>
      </c>
      <c r="S135" s="4">
        <f>3*(1-$B135)^2*($K135-$J135)+6*(1-$B135)*$B135*($L135-$K135)+3*$B135^2*($M135-$L135)</f>
        <v>-2.596032</v>
      </c>
      <c r="T135" s="2">
        <f>SQRT(R135*R135+S135*S135)</f>
        <v>2.624630851191078</v>
      </c>
      <c r="V135" s="2">
        <f>W134</f>
        <v>85.60011083470326</v>
      </c>
      <c r="W135" s="2">
        <f>V135+(T135+T186)/2</f>
        <v>87.65244720054307</v>
      </c>
    </row>
    <row r="136" spans="1:23" ht="12.75">
      <c r="A136" s="4">
        <f>A135+1</f>
        <v>47</v>
      </c>
      <c r="B136" s="4">
        <f>A136/$C$86-C136</f>
        <v>0.94</v>
      </c>
      <c r="C136" s="4">
        <f>IF(B135=1,C135+1,C135)</f>
        <v>0</v>
      </c>
      <c r="E136" s="4">
        <f>OFFSET(A$6,$C136,0)</f>
        <v>0.5</v>
      </c>
      <c r="F136" s="4">
        <f>OFFSET(B$6,$C136,0)</f>
        <v>0.5</v>
      </c>
      <c r="G136" s="4">
        <f>OFFSET(C$6,$C136,0)</f>
        <v>2.5</v>
      </c>
      <c r="H136" s="4">
        <f>OFFSET(D$6,$C136,0)</f>
        <v>2</v>
      </c>
      <c r="J136" s="4">
        <f>OFFSET(F$6,$C136,0)</f>
        <v>1</v>
      </c>
      <c r="K136" s="4">
        <f>OFFSET(G$6,$C136,0)</f>
        <v>2.18</v>
      </c>
      <c r="L136" s="4">
        <f>OFFSET(H$6,$C136,0)</f>
        <v>2</v>
      </c>
      <c r="M136" s="4">
        <f>OFFSET(I$6,$C136,0)</f>
        <v>1</v>
      </c>
      <c r="O136" s="4">
        <f>(1-$B136)^3*$E136+3*(1-$B136)^2*$B136*$F136+3*(1-$B136)*$B136^2*$G136+$B136^3*$H136</f>
        <v>2.063972</v>
      </c>
      <c r="P136" s="4">
        <f>(1-$B136)^3*$J136+3*(1-$B136)^2*$B136*$K136+3*(1-$B136)*$B136^2*$L136+$B136^3*$M136</f>
        <v>1.17102736</v>
      </c>
      <c r="R136" s="4">
        <f>3*(1-$B136)^2*($F136-$E136)+6*(1-$B136)*$B136*($G136-$F136)+3*$B136^2*($H136-$G136)</f>
        <v>-0.6485999999999994</v>
      </c>
      <c r="S136" s="4">
        <f>3*(1-$B136)^2*($K136-$J136)+6*(1-$B136)*$B136*($L136-$K136)+3*$B136^2*($M136-$L136)</f>
        <v>-2.698968</v>
      </c>
      <c r="T136" s="2">
        <f>SQRT(R136*R136+S136*S136)</f>
        <v>2.77580803101079</v>
      </c>
      <c r="V136" s="2">
        <f>W135</f>
        <v>87.65244720054307</v>
      </c>
      <c r="W136" s="2">
        <f>V136+(T136+T187)/2</f>
        <v>89.87630415252276</v>
      </c>
    </row>
    <row r="137" spans="1:23" ht="12.75">
      <c r="A137" s="4">
        <f>A136+1</f>
        <v>48</v>
      </c>
      <c r="B137" s="4">
        <f>A137/$C$86-C137</f>
        <v>0.96</v>
      </c>
      <c r="C137" s="4">
        <f>IF(B136=1,C136+1,C136)</f>
        <v>0</v>
      </c>
      <c r="E137" s="4">
        <f>OFFSET(A$6,$C137,0)</f>
        <v>0.5</v>
      </c>
      <c r="F137" s="4">
        <f>OFFSET(B$6,$C137,0)</f>
        <v>0.5</v>
      </c>
      <c r="G137" s="4">
        <f>OFFSET(C$6,$C137,0)</f>
        <v>2.5</v>
      </c>
      <c r="H137" s="4">
        <f>OFFSET(D$6,$C137,0)</f>
        <v>2</v>
      </c>
      <c r="J137" s="4">
        <f>OFFSET(F$6,$C137,0)</f>
        <v>1</v>
      </c>
      <c r="K137" s="4">
        <f>OFFSET(G$6,$C137,0)</f>
        <v>2.18</v>
      </c>
      <c r="L137" s="4">
        <f>OFFSET(H$6,$C137,0)</f>
        <v>2</v>
      </c>
      <c r="M137" s="4">
        <f>OFFSET(I$6,$C137,0)</f>
        <v>1</v>
      </c>
      <c r="O137" s="4">
        <f>(1-$B137)^3*$E137+3*(1-$B137)^2*$B137*$F137+3*(1-$B137)*$B137^2*$G137+$B137^3*$H137</f>
        <v>2.048288</v>
      </c>
      <c r="P137" s="4">
        <f>(1-$B137)^3*$J137+3*(1-$B137)^2*$B137*$K137+3*(1-$B137)*$B137^2*$L137+$B137^3*$M137</f>
        <v>1.1160294400000002</v>
      </c>
      <c r="R137" s="4">
        <f>3*(1-$B137)^2*($F137-$E137)+6*(1-$B137)*$B137*($G137-$F137)+3*$B137^2*($H137-$G137)</f>
        <v>-0.9215999999999998</v>
      </c>
      <c r="S137" s="4">
        <f>3*(1-$B137)^2*($K137-$J137)+6*(1-$B137)*$B137*($L137-$K137)+3*$B137^2*($M137-$L137)</f>
        <v>-2.8006080000000004</v>
      </c>
      <c r="T137" s="2">
        <f>SQRT(R137*R137+S137*S137)</f>
        <v>2.9483472878316084</v>
      </c>
      <c r="V137" s="2">
        <f>W136</f>
        <v>89.87630415252276</v>
      </c>
      <c r="W137" s="2">
        <f>V137+(T137+T188)/2</f>
        <v>92.28990636317475</v>
      </c>
    </row>
    <row r="138" spans="1:23" ht="12.75">
      <c r="A138" s="4">
        <f>A137+1</f>
        <v>49</v>
      </c>
      <c r="B138" s="4">
        <f>A138/$C$86-C138</f>
        <v>0.98</v>
      </c>
      <c r="C138" s="4">
        <f>IF(B137=1,C137+1,C137)</f>
        <v>0</v>
      </c>
      <c r="E138" s="4">
        <f>OFFSET(A$6,$C138,0)</f>
        <v>0.5</v>
      </c>
      <c r="F138" s="4">
        <f>OFFSET(B$6,$C138,0)</f>
        <v>0.5</v>
      </c>
      <c r="G138" s="4">
        <f>OFFSET(C$6,$C138,0)</f>
        <v>2.5</v>
      </c>
      <c r="H138" s="4">
        <f>OFFSET(D$6,$C138,0)</f>
        <v>2</v>
      </c>
      <c r="J138" s="4">
        <f>OFFSET(F$6,$C138,0)</f>
        <v>1</v>
      </c>
      <c r="K138" s="4">
        <f>OFFSET(G$6,$C138,0)</f>
        <v>2.18</v>
      </c>
      <c r="L138" s="4">
        <f>OFFSET(H$6,$C138,0)</f>
        <v>2</v>
      </c>
      <c r="M138" s="4">
        <f>OFFSET(I$6,$C138,0)</f>
        <v>1</v>
      </c>
      <c r="O138" s="4">
        <f>(1-$B138)^3*$E138+3*(1-$B138)^2*$B138*$F138+3*(1-$B138)*$B138^2*$G138+$B138^3*$H138</f>
        <v>2.027036</v>
      </c>
      <c r="P138" s="4">
        <f>(1-$B138)^3*$J138+3*(1-$B138)^2*$B138*$K138+3*(1-$B138)*$B138^2*$L138+$B138^3*$M138</f>
        <v>1.05901168</v>
      </c>
      <c r="R138" s="4">
        <f>3*(1-$B138)^2*($F138-$E138)+6*(1-$B138)*$B138*($G138-$F138)+3*$B138^2*($H138-$G138)</f>
        <v>-1.2053999999999996</v>
      </c>
      <c r="S138" s="4">
        <f>3*(1-$B138)^2*($K138-$J138)+6*(1-$B138)*$B138*($L138-$K138)+3*$B138^2*($M138-$L138)</f>
        <v>-2.9009519999999998</v>
      </c>
      <c r="T138" s="2">
        <f>SQRT(R138*R138+S138*S138)</f>
        <v>3.1414187346331275</v>
      </c>
      <c r="V138" s="2">
        <f>W137</f>
        <v>92.28990636317475</v>
      </c>
      <c r="W138" s="2">
        <f>V138+(T138+T189)/2</f>
        <v>94.91061573049132</v>
      </c>
    </row>
    <row r="139" spans="1:23" ht="12.75">
      <c r="A139" s="4">
        <f>A138+1</f>
        <v>50</v>
      </c>
      <c r="B139" s="4">
        <f>A139/$C$86-C139</f>
        <v>1</v>
      </c>
      <c r="C139" s="4">
        <f>IF(B138=1,C138+1,C138)</f>
        <v>0</v>
      </c>
      <c r="E139" s="4">
        <f>OFFSET(A$6,$C139,0)</f>
        <v>0.5</v>
      </c>
      <c r="F139" s="4">
        <f>OFFSET(B$6,$C139,0)</f>
        <v>0.5</v>
      </c>
      <c r="G139" s="4">
        <f>OFFSET(C$6,$C139,0)</f>
        <v>2.5</v>
      </c>
      <c r="H139" s="4">
        <f>OFFSET(D$6,$C139,0)</f>
        <v>2</v>
      </c>
      <c r="J139" s="4">
        <f>OFFSET(F$6,$C139,0)</f>
        <v>1</v>
      </c>
      <c r="K139" s="4">
        <f>OFFSET(G$6,$C139,0)</f>
        <v>2.18</v>
      </c>
      <c r="L139" s="4">
        <f>OFFSET(H$6,$C139,0)</f>
        <v>2</v>
      </c>
      <c r="M139" s="4">
        <f>OFFSET(I$6,$C139,0)</f>
        <v>1</v>
      </c>
      <c r="O139" s="4">
        <f>(1-$B139)^3*$E139+3*(1-$B139)^2*$B139*$F139+3*(1-$B139)*$B139^2*$G139+$B139^3*$H139</f>
        <v>2</v>
      </c>
      <c r="P139" s="4">
        <f>(1-$B139)^3*$J139+3*(1-$B139)^2*$B139*$K139+3*(1-$B139)*$B139^2*$L139+$B139^3*$M139</f>
        <v>1</v>
      </c>
      <c r="R139" s="4">
        <f>3*(1-$B139)^2*($F139-$E139)+6*(1-$B139)*$B139*($G139-$F139)+3*$B139^2*($H139-$G139)</f>
        <v>-1.5</v>
      </c>
      <c r="S139" s="4">
        <f>3*(1-$B139)^2*($K139-$J139)+6*(1-$B139)*$B139*($L139-$K139)+3*$B139^2*($M139-$L139)</f>
        <v>-3</v>
      </c>
      <c r="T139" s="2">
        <f>SQRT(R139*R139+S139*S139)</f>
        <v>3.3541019662496847</v>
      </c>
      <c r="V139" s="2">
        <f>W138</f>
        <v>94.91061573049132</v>
      </c>
      <c r="W139" s="2">
        <f>V139+(T139+T190)/2</f>
        <v>98.04619464889885</v>
      </c>
    </row>
    <row r="140" spans="1:23" ht="12.75">
      <c r="A140" s="4">
        <f>A139+1</f>
        <v>51</v>
      </c>
      <c r="B140" s="4">
        <f>A140/$C$86-C140</f>
        <v>0.020000000000000018</v>
      </c>
      <c r="C140" s="4">
        <f>IF(B139=1,C139+1,C139)</f>
        <v>1</v>
      </c>
      <c r="E140" s="4">
        <f>OFFSET(A$6,$C140,0)</f>
        <v>2</v>
      </c>
      <c r="F140" s="4">
        <f>OFFSET(B$6,$C140,0)</f>
        <v>1.3</v>
      </c>
      <c r="G140" s="4">
        <f>OFFSET(C$6,$C140,0)</f>
        <v>2.5</v>
      </c>
      <c r="H140" s="4">
        <f>OFFSET(D$6,$C140,0)</f>
        <v>1.8</v>
      </c>
      <c r="J140" s="4">
        <f>OFFSET(F$6,$C140,0)</f>
        <v>1</v>
      </c>
      <c r="K140" s="4">
        <f>OFFSET(G$6,$C140,0)</f>
        <v>0</v>
      </c>
      <c r="L140" s="4">
        <f>OFFSET(H$6,$C140,0)</f>
        <v>0.8</v>
      </c>
      <c r="M140" s="4">
        <f>OFFSET(I$6,$C140,0)</f>
        <v>0.8</v>
      </c>
      <c r="O140" s="4">
        <f>(1-$B140)^3*$E140+3*(1-$B140)^2*$B140*$F140+3*(1-$B140)*$B140^2*$G140+$B140^3*$H140</f>
        <v>1.9602495999999998</v>
      </c>
      <c r="P140" s="4">
        <f>(1-$B140)^3*$J140+3*(1-$B140)^2*$B140*$K140+3*(1-$B140)*$B140^2*$L140+$B140^3*$M140</f>
        <v>0.9421391999999998</v>
      </c>
      <c r="R140" s="4">
        <f>3*(1-$B140)^2*($F140-$E140)+6*(1-$B140)*$B140*($G140-$F140)+3*$B140^2*($H140-$G140)</f>
        <v>-1.8765599999999996</v>
      </c>
      <c r="S140" s="4">
        <f>3*(1-$B140)^2*($K140-$J140)+6*(1-$B140)*$B140*($L140-$K140)+3*$B140^2*($M140-$L140)</f>
        <v>-2.78712</v>
      </c>
      <c r="T140" s="2">
        <f>SQRT(R140*R140+S140*S140)</f>
        <v>3.3599873999763745</v>
      </c>
      <c r="V140" s="2">
        <f>W139</f>
        <v>98.04619464889885</v>
      </c>
      <c r="W140" s="2">
        <f>V140+(T140+T191)/2</f>
        <v>101.14425135453946</v>
      </c>
    </row>
    <row r="141" spans="1:23" ht="13.5">
      <c r="A141" s="4">
        <f>A140+1</f>
        <v>52</v>
      </c>
      <c r="B141" s="4">
        <f>A141/$C$86-C141</f>
        <v>0.040000000000000036</v>
      </c>
      <c r="C141" s="4">
        <f>IF(B140=1,C140+1,C140)</f>
        <v>1</v>
      </c>
      <c r="E141" s="4">
        <f>OFFSET(A$6,$C141,0)</f>
        <v>2</v>
      </c>
      <c r="F141" s="4">
        <f>OFFSET(B$6,$C141,0)</f>
        <v>1.3</v>
      </c>
      <c r="G141" s="4">
        <f>OFFSET(C$6,$C141,0)</f>
        <v>2.5</v>
      </c>
      <c r="H141" s="4">
        <f>OFFSET(D$6,$C141,0)</f>
        <v>1.8</v>
      </c>
      <c r="J141" s="4">
        <f>OFFSET(F$6,$C141,0)</f>
        <v>1</v>
      </c>
      <c r="K141" s="4">
        <f>OFFSET(G$6,$C141,0)</f>
        <v>0</v>
      </c>
      <c r="L141" s="4">
        <f>OFFSET(H$6,$C141,0)</f>
        <v>0.8</v>
      </c>
      <c r="M141" s="4">
        <f>OFFSET(I$6,$C141,0)</f>
        <v>0.8</v>
      </c>
      <c r="O141" s="4">
        <f>(1-$B141)^3*$E141+3*(1-$B141)^2*$B141*$F141+3*(1-$B141)*$B141^2*$G141+$B141^3*$H141</f>
        <v>1.9248767999999998</v>
      </c>
      <c r="P141" s="4">
        <f>(1-$B141)^3*$J141+3*(1-$B141)^2*$B141*$K141+3*(1-$B141)*$B141^2*$L141+$B141^3*$M141</f>
        <v>0.8884735999999999</v>
      </c>
      <c r="R141" s="4">
        <f>3*(1-$B141)^2*($F141-$E141)+6*(1-$B141)*$B141*($G141-$F141)+3*$B141^2*($H141-$G141)</f>
        <v>-1.6622399999999997</v>
      </c>
      <c r="S141" s="4">
        <f>3*(1-$B141)^2*($K141-$J141)+6*(1-$B141)*$B141*($L141-$K141)+3*$B141^2*($M141-$L141)</f>
        <v>-2.58048</v>
      </c>
      <c r="T141" s="2">
        <f>SQRT(R141*R141+S141*S141)</f>
        <v>3.0695144319582535</v>
      </c>
      <c r="V141" s="2">
        <f>W140</f>
        <v>101.14425135453946</v>
      </c>
      <c r="W141" s="2">
        <f>V141+(T141+T192)/2</f>
        <v>104.05753975188519</v>
      </c>
    </row>
    <row r="142" spans="1:23" ht="13.5">
      <c r="A142" s="4">
        <f>A141+1</f>
        <v>53</v>
      </c>
      <c r="B142" s="4">
        <f>A142/$C$86-C142</f>
        <v>0.06000000000000005</v>
      </c>
      <c r="C142" s="4">
        <f>IF(B141=1,C141+1,C141)</f>
        <v>1</v>
      </c>
      <c r="E142" s="4">
        <f>OFFSET(A$6,$C142,0)</f>
        <v>2</v>
      </c>
      <c r="F142" s="4">
        <f>OFFSET(B$6,$C142,0)</f>
        <v>1.3</v>
      </c>
      <c r="G142" s="4">
        <f>OFFSET(C$6,$C142,0)</f>
        <v>2.5</v>
      </c>
      <c r="H142" s="4">
        <f>OFFSET(D$6,$C142,0)</f>
        <v>1.8</v>
      </c>
      <c r="J142" s="4">
        <f>OFFSET(F$6,$C142,0)</f>
        <v>1</v>
      </c>
      <c r="K142" s="4">
        <f>OFFSET(G$6,$C142,0)</f>
        <v>0</v>
      </c>
      <c r="L142" s="4">
        <f>OFFSET(H$6,$C142,0)</f>
        <v>0.8</v>
      </c>
      <c r="M142" s="4">
        <f>OFFSET(I$6,$C142,0)</f>
        <v>0.8</v>
      </c>
      <c r="O142" s="4">
        <f>(1-$B142)^3*$E142+3*(1-$B142)^2*$B142*$F142+3*(1-$B142)*$B142^2*$G142+$B142^3*$H142</f>
        <v>1.8936992</v>
      </c>
      <c r="P142" s="4">
        <f>(1-$B142)^3*$J142+3*(1-$B142)^2*$B142*$K142+3*(1-$B142)*$B142^2*$L142+$B142^3*$M142</f>
        <v>0.8388783999999999</v>
      </c>
      <c r="R142" s="4">
        <f>3*(1-$B142)^2*($F142-$E142)+6*(1-$B142)*$B142*($G142-$F142)+3*$B142^2*($H142-$G142)</f>
        <v>-1.4570399999999994</v>
      </c>
      <c r="S142" s="4">
        <f>3*(1-$B142)^2*($K142-$J142)+6*(1-$B142)*$B142*($L142-$K142)+3*$B142^2*($M142-$L142)</f>
        <v>-2.3800799999999995</v>
      </c>
      <c r="T142" s="2">
        <f>SQRT(R142*R142+S142*S142)</f>
        <v>2.790653394458007</v>
      </c>
      <c r="V142" s="2">
        <f>W141</f>
        <v>104.05753975188519</v>
      </c>
      <c r="W142" s="2">
        <f>V142+(T142+T193)/2</f>
        <v>106.79272392213137</v>
      </c>
    </row>
    <row r="143" spans="1:23" ht="13.5">
      <c r="A143" s="4">
        <f>A142+1</f>
        <v>54</v>
      </c>
      <c r="B143" s="4">
        <f>A143/$C$86-C143</f>
        <v>0.08000000000000007</v>
      </c>
      <c r="C143" s="4">
        <f>IF(B142=1,C142+1,C142)</f>
        <v>1</v>
      </c>
      <c r="E143" s="4">
        <f>OFFSET(A$6,$C143,0)</f>
        <v>2</v>
      </c>
      <c r="F143" s="4">
        <f>OFFSET(B$6,$C143,0)</f>
        <v>1.3</v>
      </c>
      <c r="G143" s="4">
        <f>OFFSET(C$6,$C143,0)</f>
        <v>2.5</v>
      </c>
      <c r="H143" s="4">
        <f>OFFSET(D$6,$C143,0)</f>
        <v>1.8</v>
      </c>
      <c r="J143" s="4">
        <f>OFFSET(F$6,$C143,0)</f>
        <v>1</v>
      </c>
      <c r="K143" s="4">
        <f>OFFSET(G$6,$C143,0)</f>
        <v>0</v>
      </c>
      <c r="L143" s="4">
        <f>OFFSET(H$6,$C143,0)</f>
        <v>0.8</v>
      </c>
      <c r="M143" s="4">
        <f>OFFSET(I$6,$C143,0)</f>
        <v>0.8</v>
      </c>
      <c r="O143" s="4">
        <f>(1-$B143)^3*$E143+3*(1-$B143)^2*$B143*$F143+3*(1-$B143)*$B143^2*$G143+$B143^3*$H143</f>
        <v>1.8665344</v>
      </c>
      <c r="P143" s="4">
        <f>(1-$B143)^3*$J143+3*(1-$B143)^2*$B143*$K143+3*(1-$B143)*$B143^2*$L143+$B143^3*$M143</f>
        <v>0.7932287999999998</v>
      </c>
      <c r="R143" s="4">
        <f>3*(1-$B143)^2*($F143-$E143)+6*(1-$B143)*$B143*($G143-$F143)+3*$B143^2*($H143-$G143)</f>
        <v>-1.260959999999999</v>
      </c>
      <c r="S143" s="4">
        <f>3*(1-$B143)^2*($K143-$J143)+6*(1-$B143)*$B143*($L143-$K143)+3*$B143^2*($M143-$L143)</f>
        <v>-2.185919999999999</v>
      </c>
      <c r="T143" s="2">
        <f>SQRT(R143*R143+S143*S143)</f>
        <v>2.5235424244502</v>
      </c>
      <c r="V143" s="2">
        <f>W142</f>
        <v>106.79272392213137</v>
      </c>
      <c r="W143" s="2">
        <f>V143+(T143+T194)/2</f>
        <v>109.35646143576369</v>
      </c>
    </row>
    <row r="144" spans="1:23" ht="13.5">
      <c r="A144" s="4">
        <f>A143+1</f>
        <v>55</v>
      </c>
      <c r="B144" s="4">
        <f>A144/$C$86-C144</f>
        <v>0.10000000000000009</v>
      </c>
      <c r="C144" s="4">
        <f>IF(B143=1,C143+1,C143)</f>
        <v>1</v>
      </c>
      <c r="E144" s="4">
        <f>OFFSET(A$6,$C144,0)</f>
        <v>2</v>
      </c>
      <c r="F144" s="4">
        <f>OFFSET(B$6,$C144,0)</f>
        <v>1.3</v>
      </c>
      <c r="G144" s="4">
        <f>OFFSET(C$6,$C144,0)</f>
        <v>2.5</v>
      </c>
      <c r="H144" s="4">
        <f>OFFSET(D$6,$C144,0)</f>
        <v>1.8</v>
      </c>
      <c r="J144" s="4">
        <f>OFFSET(F$6,$C144,0)</f>
        <v>1</v>
      </c>
      <c r="K144" s="4">
        <f>OFFSET(G$6,$C144,0)</f>
        <v>0</v>
      </c>
      <c r="L144" s="4">
        <f>OFFSET(H$6,$C144,0)</f>
        <v>0.8</v>
      </c>
      <c r="M144" s="4">
        <f>OFFSET(I$6,$C144,0)</f>
        <v>0.8</v>
      </c>
      <c r="O144" s="4">
        <f>(1-$B144)^3*$E144+3*(1-$B144)^2*$B144*$F144+3*(1-$B144)*$B144^2*$G144+$B144^3*$H144</f>
        <v>1.8432</v>
      </c>
      <c r="P144" s="4">
        <f>(1-$B144)^3*$J144+3*(1-$B144)^2*$B144*$K144+3*(1-$B144)*$B144^2*$L144+$B144^3*$M144</f>
        <v>0.7513999999999998</v>
      </c>
      <c r="R144" s="4">
        <f>3*(1-$B144)^2*($F144-$E144)+6*(1-$B144)*$B144*($G144-$F144)+3*$B144^2*($H144-$G144)</f>
        <v>-1.0739999999999992</v>
      </c>
      <c r="S144" s="4">
        <f>3*(1-$B144)^2*($K144-$J144)+6*(1-$B144)*$B144*($L144-$K144)+3*$B144^2*($M144-$L144)</f>
        <v>-1.9979999999999993</v>
      </c>
      <c r="T144" s="2">
        <f>SQRT(R144*R144+S144*S144)</f>
        <v>2.2683650499864423</v>
      </c>
      <c r="V144" s="2">
        <f>W143</f>
        <v>109.35646143576369</v>
      </c>
      <c r="W144" s="2">
        <f>V144+(T144+T195)/2</f>
        <v>111.75542585816058</v>
      </c>
    </row>
    <row r="145" spans="1:23" ht="13.5">
      <c r="A145" s="4">
        <f>A144+1</f>
        <v>56</v>
      </c>
      <c r="B145" s="4">
        <f>A145/$C$86-C145</f>
        <v>0.1200000000000001</v>
      </c>
      <c r="C145" s="4">
        <f>IF(B144=1,C144+1,C144)</f>
        <v>1</v>
      </c>
      <c r="E145" s="4">
        <f>OFFSET(A$6,$C145,0)</f>
        <v>2</v>
      </c>
      <c r="F145" s="4">
        <f>OFFSET(B$6,$C145,0)</f>
        <v>1.3</v>
      </c>
      <c r="G145" s="4">
        <f>OFFSET(C$6,$C145,0)</f>
        <v>2.5</v>
      </c>
      <c r="H145" s="4">
        <f>OFFSET(D$6,$C145,0)</f>
        <v>1.8</v>
      </c>
      <c r="J145" s="4">
        <f>OFFSET(F$6,$C145,0)</f>
        <v>1</v>
      </c>
      <c r="K145" s="4">
        <f>OFFSET(G$6,$C145,0)</f>
        <v>0</v>
      </c>
      <c r="L145" s="4">
        <f>OFFSET(H$6,$C145,0)</f>
        <v>0.8</v>
      </c>
      <c r="M145" s="4">
        <f>OFFSET(I$6,$C145,0)</f>
        <v>0.8</v>
      </c>
      <c r="O145" s="4">
        <f>(1-$B145)^3*$E145+3*(1-$B145)^2*$B145*$F145+3*(1-$B145)*$B145^2*$G145+$B145^3*$H145</f>
        <v>1.8235136</v>
      </c>
      <c r="P145" s="4">
        <f>(1-$B145)^3*$J145+3*(1-$B145)^2*$B145*$K145+3*(1-$B145)*$B145^2*$L145+$B145^3*$M145</f>
        <v>0.7132671999999998</v>
      </c>
      <c r="R145" s="4">
        <f>3*(1-$B145)^2*($F145-$E145)+6*(1-$B145)*$B145*($G145-$F145)+3*$B145^2*($H145-$G145)</f>
        <v>-0.896159999999999</v>
      </c>
      <c r="S145" s="4">
        <f>3*(1-$B145)^2*($K145-$J145)+6*(1-$B145)*$B145*($L145-$K145)+3*$B145^2*($M145-$L145)</f>
        <v>-1.816319999999999</v>
      </c>
      <c r="T145" s="2">
        <f>SQRT(R145*R145+S145*S145)</f>
        <v>2.025369370756849</v>
      </c>
      <c r="V145" s="2">
        <f>W144</f>
        <v>111.75542585816058</v>
      </c>
      <c r="W145" s="2">
        <f>V145+(T145+T196)/2</f>
        <v>113.9963392754941</v>
      </c>
    </row>
    <row r="146" spans="1:23" ht="13.5">
      <c r="A146" s="4">
        <f>A145+1</f>
        <v>57</v>
      </c>
      <c r="B146" s="4">
        <f>A146/$C$86-C146</f>
        <v>0.1399999999999999</v>
      </c>
      <c r="C146" s="4">
        <f>IF(B145=1,C145+1,C145)</f>
        <v>1</v>
      </c>
      <c r="E146" s="4">
        <f>OFFSET(A$6,$C146,0)</f>
        <v>2</v>
      </c>
      <c r="F146" s="4">
        <f>OFFSET(B$6,$C146,0)</f>
        <v>1.3</v>
      </c>
      <c r="G146" s="4">
        <f>OFFSET(C$6,$C146,0)</f>
        <v>2.5</v>
      </c>
      <c r="H146" s="4">
        <f>OFFSET(D$6,$C146,0)</f>
        <v>1.8</v>
      </c>
      <c r="J146" s="4">
        <f>OFFSET(F$6,$C146,0)</f>
        <v>1</v>
      </c>
      <c r="K146" s="4">
        <f>OFFSET(G$6,$C146,0)</f>
        <v>0</v>
      </c>
      <c r="L146" s="4">
        <f>OFFSET(H$6,$C146,0)</f>
        <v>0.8</v>
      </c>
      <c r="M146" s="4">
        <f>OFFSET(I$6,$C146,0)</f>
        <v>0.8</v>
      </c>
      <c r="O146" s="4">
        <f>(1-$B146)^3*$E146+3*(1-$B146)^2*$B146*$F146+3*(1-$B146)*$B146^2*$G146+$B146^3*$H146</f>
        <v>1.8072928</v>
      </c>
      <c r="P146" s="4">
        <f>(1-$B146)^3*$J146+3*(1-$B146)^2*$B146*$K146+3*(1-$B146)*$B146^2*$L146+$B146^3*$M146</f>
        <v>0.6787056000000001</v>
      </c>
      <c r="R146" s="4">
        <f>3*(1-$B146)^2*($F146-$E146)+6*(1-$B146)*$B146*($G146-$F146)+3*$B146^2*($H146-$G146)</f>
        <v>-0.7274400000000008</v>
      </c>
      <c r="S146" s="4">
        <f>3*(1-$B146)^2*($K146-$J146)+6*(1-$B146)*$B146*($L146-$K146)+3*$B146^2*($M146-$L146)</f>
        <v>-1.6408800000000006</v>
      </c>
      <c r="T146" s="2">
        <f>SQRT(R146*R146+S146*S146)</f>
        <v>1.794897247198291</v>
      </c>
      <c r="V146" s="2">
        <f>W145</f>
        <v>113.9963392754941</v>
      </c>
      <c r="W146" s="2">
        <f>V146+(T146+T197)/2</f>
        <v>116.08601987652045</v>
      </c>
    </row>
    <row r="147" spans="1:23" ht="13.5">
      <c r="A147" s="4">
        <f>A146+1</f>
        <v>58</v>
      </c>
      <c r="B147" s="4">
        <f>A147/$C$86-C147</f>
        <v>0.15999999999999992</v>
      </c>
      <c r="C147" s="4">
        <f>IF(B146=1,C146+1,C146)</f>
        <v>1</v>
      </c>
      <c r="E147" s="4">
        <f>OFFSET(A$6,$C147,0)</f>
        <v>2</v>
      </c>
      <c r="F147" s="4">
        <f>OFFSET(B$6,$C147,0)</f>
        <v>1.3</v>
      </c>
      <c r="G147" s="4">
        <f>OFFSET(C$6,$C147,0)</f>
        <v>2.5</v>
      </c>
      <c r="H147" s="4">
        <f>OFFSET(D$6,$C147,0)</f>
        <v>1.8</v>
      </c>
      <c r="J147" s="4">
        <f>OFFSET(F$6,$C147,0)</f>
        <v>1</v>
      </c>
      <c r="K147" s="4">
        <f>OFFSET(G$6,$C147,0)</f>
        <v>0</v>
      </c>
      <c r="L147" s="4">
        <f>OFFSET(H$6,$C147,0)</f>
        <v>0.8</v>
      </c>
      <c r="M147" s="4">
        <f>OFFSET(I$6,$C147,0)</f>
        <v>0.8</v>
      </c>
      <c r="O147" s="4">
        <f>(1-$B147)^3*$E147+3*(1-$B147)^2*$B147*$F147+3*(1-$B147)*$B147^2*$G147+$B147^3*$H147</f>
        <v>1.7943552</v>
      </c>
      <c r="P147" s="4">
        <f>(1-$B147)^3*$J147+3*(1-$B147)^2*$B147*$K147+3*(1-$B147)*$B147^2*$L147+$B147^3*$M147</f>
        <v>0.6475904</v>
      </c>
      <c r="R147" s="4">
        <f>3*(1-$B147)^2*($F147-$E147)+6*(1-$B147)*$B147*($G147-$F147)+3*$B147^2*($H147-$G147)</f>
        <v>-0.5678400000000005</v>
      </c>
      <c r="S147" s="4">
        <f>3*(1-$B147)^2*($K147-$J147)+6*(1-$B147)*$B147*($L147-$K147)+3*$B147^2*($M147-$L147)</f>
        <v>-1.4716800000000005</v>
      </c>
      <c r="T147" s="2">
        <f>SQRT(R147*R147+S147*S147)</f>
        <v>1.5774296459747426</v>
      </c>
      <c r="V147" s="2">
        <f>W146</f>
        <v>116.08601987652045</v>
      </c>
      <c r="W147" s="2">
        <f>V147+(T147+T198)/2</f>
        <v>118.03145270230712</v>
      </c>
    </row>
    <row r="148" spans="1:23" ht="13.5">
      <c r="A148" s="4">
        <f>A147+1</f>
        <v>59</v>
      </c>
      <c r="B148" s="4">
        <f>A148/$C$86-C148</f>
        <v>0.17999999999999994</v>
      </c>
      <c r="C148" s="4">
        <f>IF(B147=1,C147+1,C147)</f>
        <v>1</v>
      </c>
      <c r="E148" s="4">
        <f>OFFSET(A$6,$C148,0)</f>
        <v>2</v>
      </c>
      <c r="F148" s="4">
        <f>OFFSET(B$6,$C148,0)</f>
        <v>1.3</v>
      </c>
      <c r="G148" s="4">
        <f>OFFSET(C$6,$C148,0)</f>
        <v>2.5</v>
      </c>
      <c r="H148" s="4">
        <f>OFFSET(D$6,$C148,0)</f>
        <v>1.8</v>
      </c>
      <c r="J148" s="4">
        <f>OFFSET(F$6,$C148,0)</f>
        <v>1</v>
      </c>
      <c r="K148" s="4">
        <f>OFFSET(G$6,$C148,0)</f>
        <v>0</v>
      </c>
      <c r="L148" s="4">
        <f>OFFSET(H$6,$C148,0)</f>
        <v>0.8</v>
      </c>
      <c r="M148" s="4">
        <f>OFFSET(I$6,$C148,0)</f>
        <v>0.8</v>
      </c>
      <c r="O148" s="4">
        <f>(1-$B148)^3*$E148+3*(1-$B148)^2*$B148*$F148+3*(1-$B148)*$B148^2*$G148+$B148^3*$H148</f>
        <v>1.7845183999999996</v>
      </c>
      <c r="P148" s="4">
        <f>(1-$B148)^3*$J148+3*(1-$B148)^2*$B148*$K148+3*(1-$B148)*$B148^2*$L148+$B148^3*$M148</f>
        <v>0.6197968</v>
      </c>
      <c r="R148" s="4">
        <f>3*(1-$B148)^2*($F148-$E148)+6*(1-$B148)*$B148*($G148-$F148)+3*$B148^2*($H148-$G148)</f>
        <v>-0.41736000000000045</v>
      </c>
      <c r="S148" s="4">
        <f>3*(1-$B148)^2*($K148-$J148)+6*(1-$B148)*$B148*($L148-$K148)+3*$B148^2*($M148-$L148)</f>
        <v>-1.3087200000000005</v>
      </c>
      <c r="T148" s="2">
        <f>SQRT(R148*R148+S148*S148)</f>
        <v>1.373658402951768</v>
      </c>
      <c r="V148" s="2">
        <f>W147</f>
        <v>118.03145270230712</v>
      </c>
      <c r="W148" s="2">
        <f>V148+(T148+T199)/2</f>
        <v>119.83989681095926</v>
      </c>
    </row>
    <row r="149" spans="1:23" ht="13.5">
      <c r="A149" s="4">
        <f>A148+1</f>
        <v>60</v>
      </c>
      <c r="B149" s="4">
        <f>A149/$C$86-C149</f>
        <v>0.19999999999999996</v>
      </c>
      <c r="C149" s="4">
        <f>IF(B148=1,C148+1,C148)</f>
        <v>1</v>
      </c>
      <c r="E149" s="4">
        <f>OFFSET(A$6,$C149,0)</f>
        <v>2</v>
      </c>
      <c r="F149" s="4">
        <f>OFFSET(B$6,$C149,0)</f>
        <v>1.3</v>
      </c>
      <c r="G149" s="4">
        <f>OFFSET(C$6,$C149,0)</f>
        <v>2.5</v>
      </c>
      <c r="H149" s="4">
        <f>OFFSET(D$6,$C149,0)</f>
        <v>1.8</v>
      </c>
      <c r="J149" s="4">
        <f>OFFSET(F$6,$C149,0)</f>
        <v>1</v>
      </c>
      <c r="K149" s="4">
        <f>OFFSET(G$6,$C149,0)</f>
        <v>0</v>
      </c>
      <c r="L149" s="4">
        <f>OFFSET(H$6,$C149,0)</f>
        <v>0.8</v>
      </c>
      <c r="M149" s="4">
        <f>OFFSET(I$6,$C149,0)</f>
        <v>0.8</v>
      </c>
      <c r="O149" s="4">
        <f>(1-$B149)^3*$E149+3*(1-$B149)^2*$B149*$F149+3*(1-$B149)*$B149^2*$G149+$B149^3*$H149</f>
        <v>1.7776000000000003</v>
      </c>
      <c r="P149" s="4">
        <f>(1-$B149)^3*$J149+3*(1-$B149)^2*$B149*$K149+3*(1-$B149)*$B149^2*$L149+$B149^3*$M149</f>
        <v>0.5952000000000001</v>
      </c>
      <c r="R149" s="4">
        <f>3*(1-$B149)^2*($F149-$E149)+6*(1-$B149)*$B149*($G149-$F149)+3*$B149^2*($H149-$G149)</f>
        <v>-0.27600000000000013</v>
      </c>
      <c r="S149" s="4">
        <f>3*(1-$B149)^2*($K149-$J149)+6*(1-$B149)*$B149*($L149-$K149)+3*$B149^2*($M149-$L149)</f>
        <v>-1.1520000000000004</v>
      </c>
      <c r="T149" s="2">
        <f>SQRT(R149*R149+S149*S149)</f>
        <v>1.1846011987162604</v>
      </c>
      <c r="V149" s="2">
        <f>W148</f>
        <v>119.83989681095926</v>
      </c>
      <c r="W149" s="2">
        <f>V149+(T149+T200)/2</f>
        <v>121.51905050894663</v>
      </c>
    </row>
    <row r="150" spans="1:23" ht="13.5">
      <c r="A150" s="4">
        <f>A149+1</f>
        <v>61</v>
      </c>
      <c r="B150" s="4">
        <f>A150/$C$86-C150</f>
        <v>0.21999999999999997</v>
      </c>
      <c r="C150" s="4">
        <f>IF(B149=1,C149+1,C149)</f>
        <v>1</v>
      </c>
      <c r="E150" s="4">
        <f>OFFSET(A$6,$C150,0)</f>
        <v>2</v>
      </c>
      <c r="F150" s="4">
        <f>OFFSET(B$6,$C150,0)</f>
        <v>1.3</v>
      </c>
      <c r="G150" s="4">
        <f>OFFSET(C$6,$C150,0)</f>
        <v>2.5</v>
      </c>
      <c r="H150" s="4">
        <f>OFFSET(D$6,$C150,0)</f>
        <v>1.8</v>
      </c>
      <c r="J150" s="4">
        <f>OFFSET(F$6,$C150,0)</f>
        <v>1</v>
      </c>
      <c r="K150" s="4">
        <f>OFFSET(G$6,$C150,0)</f>
        <v>0</v>
      </c>
      <c r="L150" s="4">
        <f>OFFSET(H$6,$C150,0)</f>
        <v>0.8</v>
      </c>
      <c r="M150" s="4">
        <f>OFFSET(I$6,$C150,0)</f>
        <v>0.8</v>
      </c>
      <c r="O150" s="4">
        <f>(1-$B150)^3*$E150+3*(1-$B150)^2*$B150*$F150+3*(1-$B150)*$B150^2*$G150+$B150^3*$H150</f>
        <v>1.7734176000000001</v>
      </c>
      <c r="P150" s="4">
        <f>(1-$B150)^3*$J150+3*(1-$B150)^2*$B150*$K150+3*(1-$B150)*$B150^2*$L150+$B150^3*$M150</f>
        <v>0.5736752</v>
      </c>
      <c r="R150" s="4">
        <f>3*(1-$B150)^2*($F150-$E150)+6*(1-$B150)*$B150*($G150-$F150)+3*$B150^2*($H150-$G150)</f>
        <v>-0.14376000000000033</v>
      </c>
      <c r="S150" s="4">
        <f>3*(1-$B150)^2*($K150-$J150)+6*(1-$B150)*$B150*($L150-$K150)+3*$B150^2*($M150-$L150)</f>
        <v>-1.0015200000000002</v>
      </c>
      <c r="T150" s="2">
        <f>SQRT(R150*R150+S150*S150)</f>
        <v>1.0117851787805554</v>
      </c>
      <c r="V150" s="2">
        <f>W149</f>
        <v>121.51905050894663</v>
      </c>
      <c r="W150" s="2">
        <f>V150+(T150+T201)/2</f>
        <v>123.07730902708984</v>
      </c>
    </row>
    <row r="151" spans="1:23" ht="13.5">
      <c r="A151" s="4">
        <f>A150+1</f>
        <v>62</v>
      </c>
      <c r="B151" s="4">
        <f>A151/$C$86-C151</f>
        <v>0.24</v>
      </c>
      <c r="C151" s="4">
        <f>IF(B150=1,C150+1,C150)</f>
        <v>1</v>
      </c>
      <c r="E151" s="4">
        <f>OFFSET(A$6,$C151,0)</f>
        <v>2</v>
      </c>
      <c r="F151" s="4">
        <f>OFFSET(B$6,$C151,0)</f>
        <v>1.3</v>
      </c>
      <c r="G151" s="4">
        <f>OFFSET(C$6,$C151,0)</f>
        <v>2.5</v>
      </c>
      <c r="H151" s="4">
        <f>OFFSET(D$6,$C151,0)</f>
        <v>1.8</v>
      </c>
      <c r="J151" s="4">
        <f>OFFSET(F$6,$C151,0)</f>
        <v>1</v>
      </c>
      <c r="K151" s="4">
        <f>OFFSET(G$6,$C151,0)</f>
        <v>0</v>
      </c>
      <c r="L151" s="4">
        <f>OFFSET(H$6,$C151,0)</f>
        <v>0.8</v>
      </c>
      <c r="M151" s="4">
        <f>OFFSET(I$6,$C151,0)</f>
        <v>0.8</v>
      </c>
      <c r="O151" s="4">
        <f>(1-$B151)^3*$E151+3*(1-$B151)^2*$B151*$F151+3*(1-$B151)*$B151^2*$G151+$B151^3*$H151</f>
        <v>1.7717888000000002</v>
      </c>
      <c r="P151" s="4">
        <f>(1-$B151)^3*$J151+3*(1-$B151)^2*$B151*$K151+3*(1-$B151)*$B151^2*$L151+$B151^3*$M151</f>
        <v>0.5550976000000001</v>
      </c>
      <c r="R151" s="4">
        <f>3*(1-$B151)^2*($F151-$E151)+6*(1-$B151)*$B151*($G151-$F151)+3*$B151^2*($H151-$G151)</f>
        <v>-0.020640000000000033</v>
      </c>
      <c r="S151" s="4">
        <f>3*(1-$B151)^2*($K151-$J151)+6*(1-$B151)*$B151*($L151-$K151)+3*$B151^2*($M151-$L151)</f>
        <v>-0.85728</v>
      </c>
      <c r="T151" s="2">
        <f>SQRT(R151*R151+S151*S151)</f>
        <v>0.8575284298494132</v>
      </c>
      <c r="V151" s="2">
        <f>W150</f>
        <v>123.07730902708984</v>
      </c>
      <c r="W151" s="2">
        <f>V151+(T151+T202)/2</f>
        <v>124.52416363976909</v>
      </c>
    </row>
    <row r="152" spans="1:23" ht="13.5">
      <c r="A152" s="4">
        <f>A151+1</f>
        <v>63</v>
      </c>
      <c r="B152" s="4">
        <f>A152/$C$86-C152</f>
        <v>0.26</v>
      </c>
      <c r="C152" s="4">
        <f>IF(B151=1,C151+1,C151)</f>
        <v>1</v>
      </c>
      <c r="E152" s="4">
        <f>OFFSET(A$6,$C152,0)</f>
        <v>2</v>
      </c>
      <c r="F152" s="4">
        <f>OFFSET(B$6,$C152,0)</f>
        <v>1.3</v>
      </c>
      <c r="G152" s="4">
        <f>OFFSET(C$6,$C152,0)</f>
        <v>2.5</v>
      </c>
      <c r="H152" s="4">
        <f>OFFSET(D$6,$C152,0)</f>
        <v>1.8</v>
      </c>
      <c r="J152" s="4">
        <f>OFFSET(F$6,$C152,0)</f>
        <v>1</v>
      </c>
      <c r="K152" s="4">
        <f>OFFSET(G$6,$C152,0)</f>
        <v>0</v>
      </c>
      <c r="L152" s="4">
        <f>OFFSET(H$6,$C152,0)</f>
        <v>0.8</v>
      </c>
      <c r="M152" s="4">
        <f>OFFSET(I$6,$C152,0)</f>
        <v>0.8</v>
      </c>
      <c r="O152" s="4">
        <f>(1-$B152)^3*$E152+3*(1-$B152)^2*$B152*$F152+3*(1-$B152)*$B152^2*$G152+$B152^3*$H152</f>
        <v>1.7725312</v>
      </c>
      <c r="P152" s="4">
        <f>(1-$B152)^3*$J152+3*(1-$B152)^2*$B152*$K152+3*(1-$B152)*$B152^2*$L152+$B152^3*$M152</f>
        <v>0.5393424</v>
      </c>
      <c r="R152" s="4">
        <f>3*(1-$B152)^2*($F152-$E152)+6*(1-$B152)*$B152*($G152-$F152)+3*$B152^2*($H152-$G152)</f>
        <v>0.09335999999999997</v>
      </c>
      <c r="S152" s="4">
        <f>3*(1-$B152)^2*($K152-$J152)+6*(1-$B152)*$B152*($L152-$K152)+3*$B152^2*($M152-$L152)</f>
        <v>-0.7192799999999999</v>
      </c>
      <c r="T152" s="2">
        <f>SQRT(R152*R152+S152*S152)</f>
        <v>0.7253135928686294</v>
      </c>
      <c r="V152" s="2">
        <f>W151</f>
        <v>124.52416363976909</v>
      </c>
      <c r="W152" s="2">
        <f>V152+(T152+T203)/2</f>
        <v>125.87078838690098</v>
      </c>
    </row>
    <row r="153" spans="1:23" ht="13.5">
      <c r="A153" s="4">
        <f>A152+1</f>
        <v>64</v>
      </c>
      <c r="B153" s="4">
        <f>A153/$C$86-C153</f>
        <v>0.28</v>
      </c>
      <c r="C153" s="4">
        <f>IF(B152=1,C152+1,C152)</f>
        <v>1</v>
      </c>
      <c r="E153" s="4">
        <f>OFFSET(A$6,$C153,0)</f>
        <v>2</v>
      </c>
      <c r="F153" s="4">
        <f>OFFSET(B$6,$C153,0)</f>
        <v>1.3</v>
      </c>
      <c r="G153" s="4">
        <f>OFFSET(C$6,$C153,0)</f>
        <v>2.5</v>
      </c>
      <c r="H153" s="4">
        <f>OFFSET(D$6,$C153,0)</f>
        <v>1.8</v>
      </c>
      <c r="J153" s="4">
        <f>OFFSET(F$6,$C153,0)</f>
        <v>1</v>
      </c>
      <c r="K153" s="4">
        <f>OFFSET(G$6,$C153,0)</f>
        <v>0</v>
      </c>
      <c r="L153" s="4">
        <f>OFFSET(H$6,$C153,0)</f>
        <v>0.8</v>
      </c>
      <c r="M153" s="4">
        <f>OFFSET(I$6,$C153,0)</f>
        <v>0.8</v>
      </c>
      <c r="O153" s="4">
        <f>(1-$B153)^3*$E153+3*(1-$B153)^2*$B153*$F153+3*(1-$B153)*$B153^2*$G153+$B153^3*$H153</f>
        <v>1.7754624</v>
      </c>
      <c r="P153" s="4">
        <f>(1-$B153)^3*$J153+3*(1-$B153)^2*$B153*$K153+3*(1-$B153)*$B153^2*$L153+$B153^3*$M153</f>
        <v>0.5262847999999999</v>
      </c>
      <c r="R153" s="4">
        <f>3*(1-$B153)^2*($F153-$E153)+6*(1-$B153)*$B153*($G153-$F153)+3*$B153^2*($H153-$G153)</f>
        <v>0.1982400000000003</v>
      </c>
      <c r="S153" s="4">
        <f>3*(1-$B153)^2*($K153-$J153)+6*(1-$B153)*$B153*($L153-$K153)+3*$B153^2*($M153-$L153)</f>
        <v>-0.5875199999999997</v>
      </c>
      <c r="T153" s="2">
        <f>SQRT(R153*R153+S153*S153)</f>
        <v>0.6200635838363674</v>
      </c>
      <c r="V153" s="2">
        <f>W152</f>
        <v>125.87078838690098</v>
      </c>
      <c r="W153" s="2">
        <f>V153+(T153+T204)/2</f>
        <v>127.13076557198659</v>
      </c>
    </row>
    <row r="154" spans="1:23" ht="13.5">
      <c r="A154" s="4">
        <f>A153+1</f>
        <v>65</v>
      </c>
      <c r="B154" s="4">
        <f>A154/$C$86-C154</f>
        <v>0.30000000000000004</v>
      </c>
      <c r="C154" s="4">
        <f>IF(B153=1,C153+1,C153)</f>
        <v>1</v>
      </c>
      <c r="E154" s="4">
        <f>OFFSET(A$6,$C154,0)</f>
        <v>2</v>
      </c>
      <c r="F154" s="4">
        <f>OFFSET(B$6,$C154,0)</f>
        <v>1.3</v>
      </c>
      <c r="G154" s="4">
        <f>OFFSET(C$6,$C154,0)</f>
        <v>2.5</v>
      </c>
      <c r="H154" s="4">
        <f>OFFSET(D$6,$C154,0)</f>
        <v>1.8</v>
      </c>
      <c r="J154" s="4">
        <f>OFFSET(F$6,$C154,0)</f>
        <v>1</v>
      </c>
      <c r="K154" s="4">
        <f>OFFSET(G$6,$C154,0)</f>
        <v>0</v>
      </c>
      <c r="L154" s="4">
        <f>OFFSET(H$6,$C154,0)</f>
        <v>0.8</v>
      </c>
      <c r="M154" s="4">
        <f>OFFSET(I$6,$C154,0)</f>
        <v>0.8</v>
      </c>
      <c r="O154" s="4">
        <f>(1-$B154)^3*$E154+3*(1-$B154)^2*$B154*$F154+3*(1-$B154)*$B154^2*$G154+$B154^3*$H154</f>
        <v>1.7804</v>
      </c>
      <c r="P154" s="4">
        <f>(1-$B154)^3*$J154+3*(1-$B154)^2*$B154*$K154+3*(1-$B154)*$B154^2*$L154+$B154^3*$M154</f>
        <v>0.5158</v>
      </c>
      <c r="R154" s="4">
        <f>3*(1-$B154)^2*($F154-$E154)+6*(1-$B154)*$B154*($G154-$F154)+3*$B154^2*($H154-$G154)</f>
        <v>0.29400000000000026</v>
      </c>
      <c r="S154" s="4">
        <f>3*(1-$B154)^2*($K154-$J154)+6*(1-$B154)*$B154*($L154-$K154)+3*$B154^2*($M154-$L154)</f>
        <v>-0.46199999999999974</v>
      </c>
      <c r="T154" s="2">
        <f>SQRT(R154*R154+S154*S154)</f>
        <v>0.5476130020370225</v>
      </c>
      <c r="V154" s="2">
        <f>W153</f>
        <v>127.13076557198659</v>
      </c>
      <c r="W154" s="2">
        <f>V154+(T154+T205)/2</f>
        <v>128.32054803775526</v>
      </c>
    </row>
    <row r="155" spans="1:23" ht="13.5">
      <c r="A155" s="4">
        <f>A154+1</f>
        <v>66</v>
      </c>
      <c r="B155" s="4">
        <f>A155/$C$86-C155</f>
        <v>0.32000000000000006</v>
      </c>
      <c r="C155" s="4">
        <f>IF(B154=1,C154+1,C154)</f>
        <v>1</v>
      </c>
      <c r="E155" s="4">
        <f>OFFSET(A$6,$C155,0)</f>
        <v>2</v>
      </c>
      <c r="F155" s="4">
        <f>OFFSET(B$6,$C155,0)</f>
        <v>1.3</v>
      </c>
      <c r="G155" s="4">
        <f>OFFSET(C$6,$C155,0)</f>
        <v>2.5</v>
      </c>
      <c r="H155" s="4">
        <f>OFFSET(D$6,$C155,0)</f>
        <v>1.8</v>
      </c>
      <c r="J155" s="4">
        <f>OFFSET(F$6,$C155,0)</f>
        <v>1</v>
      </c>
      <c r="K155" s="4">
        <f>OFFSET(G$6,$C155,0)</f>
        <v>0</v>
      </c>
      <c r="L155" s="4">
        <f>OFFSET(H$6,$C155,0)</f>
        <v>0.8</v>
      </c>
      <c r="M155" s="4">
        <f>OFFSET(I$6,$C155,0)</f>
        <v>0.8</v>
      </c>
      <c r="O155" s="4">
        <f>(1-$B155)^3*$E155+3*(1-$B155)^2*$B155*$F155+3*(1-$B155)*$B155^2*$G155+$B155^3*$H155</f>
        <v>1.7871616000000003</v>
      </c>
      <c r="P155" s="4">
        <f>(1-$B155)^3*$J155+3*(1-$B155)^2*$B155*$K155+3*(1-$B155)*$B155^2*$L155+$B155^3*$M155</f>
        <v>0.5077632</v>
      </c>
      <c r="R155" s="4">
        <f>3*(1-$B155)^2*($F155-$E155)+6*(1-$B155)*$B155*($G155-$F155)+3*$B155^2*($H155-$G155)</f>
        <v>0.3806400000000004</v>
      </c>
      <c r="S155" s="4">
        <f>3*(1-$B155)^2*($K155-$J155)+6*(1-$B155)*$B155*($L155-$K155)+3*$B155^2*($M155-$L155)</f>
        <v>-0.34271999999999947</v>
      </c>
      <c r="T155" s="2">
        <f>SQRT(R155*R155+S155*S155)</f>
        <v>0.5121950878327515</v>
      </c>
      <c r="V155" s="2">
        <f>W154</f>
        <v>128.32054803775526</v>
      </c>
      <c r="W155" s="2">
        <f>V155+(T155+T206)/2</f>
        <v>129.45866620387952</v>
      </c>
    </row>
    <row r="156" spans="1:23" ht="13.5">
      <c r="A156" s="4">
        <f>A155+1</f>
        <v>67</v>
      </c>
      <c r="B156" s="4">
        <f>A156/$C$86-C156</f>
        <v>0.3400000000000001</v>
      </c>
      <c r="C156" s="4">
        <f>IF(B155=1,C155+1,C155)</f>
        <v>1</v>
      </c>
      <c r="E156" s="4">
        <f>OFFSET(A$6,$C156,0)</f>
        <v>2</v>
      </c>
      <c r="F156" s="4">
        <f>OFFSET(B$6,$C156,0)</f>
        <v>1.3</v>
      </c>
      <c r="G156" s="4">
        <f>OFFSET(C$6,$C156,0)</f>
        <v>2.5</v>
      </c>
      <c r="H156" s="4">
        <f>OFFSET(D$6,$C156,0)</f>
        <v>1.8</v>
      </c>
      <c r="J156" s="4">
        <f>OFFSET(F$6,$C156,0)</f>
        <v>1</v>
      </c>
      <c r="K156" s="4">
        <f>OFFSET(G$6,$C156,0)</f>
        <v>0</v>
      </c>
      <c r="L156" s="4">
        <f>OFFSET(H$6,$C156,0)</f>
        <v>0.8</v>
      </c>
      <c r="M156" s="4">
        <f>OFFSET(I$6,$C156,0)</f>
        <v>0.8</v>
      </c>
      <c r="O156" s="4">
        <f>(1-$B156)^3*$E156+3*(1-$B156)^2*$B156*$F156+3*(1-$B156)*$B156^2*$G156+$B156^3*$H156</f>
        <v>1.7955648</v>
      </c>
      <c r="P156" s="4">
        <f>(1-$B156)^3*$J156+3*(1-$B156)^2*$B156*$K156+3*(1-$B156)*$B156^2*$L156+$B156^3*$M156</f>
        <v>0.5020496</v>
      </c>
      <c r="R156" s="4">
        <f>3*(1-$B156)^2*($F156-$E156)+6*(1-$B156)*$B156*($G156-$F156)+3*$B156^2*($H156-$G156)</f>
        <v>0.45816000000000057</v>
      </c>
      <c r="S156" s="4">
        <f>3*(1-$B156)^2*($K156-$J156)+6*(1-$B156)*$B156*($L156-$K156)+3*$B156^2*($M156-$L156)</f>
        <v>-0.22967999999999922</v>
      </c>
      <c r="T156" s="2">
        <f>SQRT(R156*R156+S156*S156)</f>
        <v>0.5125070614147674</v>
      </c>
      <c r="V156" s="2">
        <f>W155</f>
        <v>129.45866620387952</v>
      </c>
      <c r="W156" s="2">
        <f>V156+(T156+T207)/2</f>
        <v>130.5629693369098</v>
      </c>
    </row>
    <row r="157" spans="1:23" ht="13.5">
      <c r="A157" s="4">
        <f>A156+1</f>
        <v>68</v>
      </c>
      <c r="B157" s="4">
        <f>A157/$C$86-C157</f>
        <v>0.3600000000000001</v>
      </c>
      <c r="C157" s="4">
        <f>IF(B156=1,C156+1,C156)</f>
        <v>1</v>
      </c>
      <c r="E157" s="4">
        <f>OFFSET(A$6,$C157,0)</f>
        <v>2</v>
      </c>
      <c r="F157" s="4">
        <f>OFFSET(B$6,$C157,0)</f>
        <v>1.3</v>
      </c>
      <c r="G157" s="4">
        <f>OFFSET(C$6,$C157,0)</f>
        <v>2.5</v>
      </c>
      <c r="H157" s="4">
        <f>OFFSET(D$6,$C157,0)</f>
        <v>1.8</v>
      </c>
      <c r="J157" s="4">
        <f>OFFSET(F$6,$C157,0)</f>
        <v>1</v>
      </c>
      <c r="K157" s="4">
        <f>OFFSET(G$6,$C157,0)</f>
        <v>0</v>
      </c>
      <c r="L157" s="4">
        <f>OFFSET(H$6,$C157,0)</f>
        <v>0.8</v>
      </c>
      <c r="M157" s="4">
        <f>OFFSET(I$6,$C157,0)</f>
        <v>0.8</v>
      </c>
      <c r="O157" s="4">
        <f>(1-$B157)^3*$E157+3*(1-$B157)^2*$B157*$F157+3*(1-$B157)*$B157^2*$G157+$B157^3*$H157</f>
        <v>1.8054272</v>
      </c>
      <c r="P157" s="4">
        <f>(1-$B157)^3*$J157+3*(1-$B157)^2*$B157*$K157+3*(1-$B157)*$B157^2*$L157+$B157^3*$M157</f>
        <v>0.49853440000000004</v>
      </c>
      <c r="R157" s="4">
        <f>3*(1-$B157)^2*($F157-$E157)+6*(1-$B157)*$B157*($G157-$F157)+3*$B157^2*($H157-$G157)</f>
        <v>0.5265600000000003</v>
      </c>
      <c r="S157" s="4">
        <f>3*(1-$B157)^2*($K157-$J157)+6*(1-$B157)*$B157*($L157-$K157)+3*$B157^2*($M157-$L157)</f>
        <v>-0.12287999999999966</v>
      </c>
      <c r="T157" s="2">
        <f>SQRT(R157*R157+S157*S157)</f>
        <v>0.5407078027918593</v>
      </c>
      <c r="V157" s="2">
        <f>W156</f>
        <v>130.5629693369098</v>
      </c>
      <c r="W157" s="2">
        <f>V157+(T157+T208)/2</f>
        <v>131.64736759704792</v>
      </c>
    </row>
    <row r="158" spans="1:23" ht="13.5">
      <c r="A158" s="4">
        <f>A157+1</f>
        <v>69</v>
      </c>
      <c r="B158" s="4">
        <f>A158/$C$86-C158</f>
        <v>0.3799999999999999</v>
      </c>
      <c r="C158" s="4">
        <f>IF(B157=1,C157+1,C157)</f>
        <v>1</v>
      </c>
      <c r="E158" s="4">
        <f>OFFSET(A$6,$C158,0)</f>
        <v>2</v>
      </c>
      <c r="F158" s="4">
        <f>OFFSET(B$6,$C158,0)</f>
        <v>1.3</v>
      </c>
      <c r="G158" s="4">
        <f>OFFSET(C$6,$C158,0)</f>
        <v>2.5</v>
      </c>
      <c r="H158" s="4">
        <f>OFFSET(D$6,$C158,0)</f>
        <v>1.8</v>
      </c>
      <c r="J158" s="4">
        <f>OFFSET(F$6,$C158,0)</f>
        <v>1</v>
      </c>
      <c r="K158" s="4">
        <f>OFFSET(G$6,$C158,0)</f>
        <v>0</v>
      </c>
      <c r="L158" s="4">
        <f>OFFSET(H$6,$C158,0)</f>
        <v>0.8</v>
      </c>
      <c r="M158" s="4">
        <f>OFFSET(I$6,$C158,0)</f>
        <v>0.8</v>
      </c>
      <c r="O158" s="4">
        <f>(1-$B158)^3*$E158+3*(1-$B158)^2*$B158*$F158+3*(1-$B158)*$B158^2*$G158+$B158^3*$H158</f>
        <v>1.8165664000000001</v>
      </c>
      <c r="P158" s="4">
        <f>(1-$B158)^3*$J158+3*(1-$B158)^2*$B158*$K158+3*(1-$B158)*$B158^2*$L158+$B158^3*$M158</f>
        <v>0.4970928</v>
      </c>
      <c r="R158" s="4">
        <f>3*(1-$B158)^2*($F158-$E158)+6*(1-$B158)*$B158*($G158-$F158)+3*$B158^2*($H158-$G158)</f>
        <v>0.5858399999999995</v>
      </c>
      <c r="S158" s="4">
        <f>3*(1-$B158)^2*($K158-$J158)+6*(1-$B158)*$B158*($L158-$K158)+3*$B158^2*($M158-$L158)</f>
        <v>-0.02232000000000056</v>
      </c>
      <c r="T158" s="2">
        <f>SQRT(R158*R158+S158*S158)</f>
        <v>0.5862650322166584</v>
      </c>
      <c r="V158" s="2">
        <f>W157</f>
        <v>131.64736759704792</v>
      </c>
      <c r="W158" s="2">
        <f>V158+(T158+T209)/2</f>
        <v>132.72050011315625</v>
      </c>
    </row>
    <row r="159" spans="1:23" ht="13.5">
      <c r="A159" s="4">
        <f>A158+1</f>
        <v>70</v>
      </c>
      <c r="B159" s="4">
        <f>A159/$C$86-C159</f>
        <v>0.3999999999999999</v>
      </c>
      <c r="C159" s="4">
        <f>IF(B158=1,C158+1,C158)</f>
        <v>1</v>
      </c>
      <c r="E159" s="4">
        <f>OFFSET(A$6,$C159,0)</f>
        <v>2</v>
      </c>
      <c r="F159" s="4">
        <f>OFFSET(B$6,$C159,0)</f>
        <v>1.3</v>
      </c>
      <c r="G159" s="4">
        <f>OFFSET(C$6,$C159,0)</f>
        <v>2.5</v>
      </c>
      <c r="H159" s="4">
        <f>OFFSET(D$6,$C159,0)</f>
        <v>1.8</v>
      </c>
      <c r="J159" s="4">
        <f>OFFSET(F$6,$C159,0)</f>
        <v>1</v>
      </c>
      <c r="K159" s="4">
        <f>OFFSET(G$6,$C159,0)</f>
        <v>0</v>
      </c>
      <c r="L159" s="4">
        <f>OFFSET(H$6,$C159,0)</f>
        <v>0.8</v>
      </c>
      <c r="M159" s="4">
        <f>OFFSET(I$6,$C159,0)</f>
        <v>0.8</v>
      </c>
      <c r="O159" s="4">
        <f>(1-$B159)^3*$E159+3*(1-$B159)^2*$B159*$F159+3*(1-$B159)*$B159^2*$G159+$B159^3*$H159</f>
        <v>1.8288</v>
      </c>
      <c r="P159" s="4">
        <f>(1-$B159)^3*$J159+3*(1-$B159)^2*$B159*$K159+3*(1-$B159)*$B159^2*$L159+$B159^3*$M159</f>
        <v>0.4976</v>
      </c>
      <c r="R159" s="4">
        <f>3*(1-$B159)^2*($F159-$E159)+6*(1-$B159)*$B159*($G159-$F159)+3*$B159^2*($H159-$G159)</f>
        <v>0.6360000000000001</v>
      </c>
      <c r="S159" s="4">
        <f>3*(1-$B159)^2*($K159-$J159)+6*(1-$B159)*$B159*($L159-$K159)+3*$B159^2*($M159-$L159)</f>
        <v>0.07199999999999962</v>
      </c>
      <c r="T159" s="2">
        <f>SQRT(R159*R159+S159*S159)</f>
        <v>0.6400624969485402</v>
      </c>
      <c r="V159" s="2">
        <f>W158</f>
        <v>132.72050011315625</v>
      </c>
      <c r="W159" s="2">
        <f>V159+(T159+T210)/2</f>
        <v>133.78645976167974</v>
      </c>
    </row>
    <row r="160" spans="1:23" ht="13.5">
      <c r="A160" s="4">
        <f>A159+1</f>
        <v>71</v>
      </c>
      <c r="B160" s="4">
        <f>A160/$C$86-C160</f>
        <v>0.41999999999999993</v>
      </c>
      <c r="C160" s="4">
        <f>IF(B159=1,C159+1,C159)</f>
        <v>1</v>
      </c>
      <c r="E160" s="4">
        <f>OFFSET(A$6,$C160,0)</f>
        <v>2</v>
      </c>
      <c r="F160" s="4">
        <f>OFFSET(B$6,$C160,0)</f>
        <v>1.3</v>
      </c>
      <c r="G160" s="4">
        <f>OFFSET(C$6,$C160,0)</f>
        <v>2.5</v>
      </c>
      <c r="H160" s="4">
        <f>OFFSET(D$6,$C160,0)</f>
        <v>1.8</v>
      </c>
      <c r="J160" s="4">
        <f>OFFSET(F$6,$C160,0)</f>
        <v>1</v>
      </c>
      <c r="K160" s="4">
        <f>OFFSET(G$6,$C160,0)</f>
        <v>0</v>
      </c>
      <c r="L160" s="4">
        <f>OFFSET(H$6,$C160,0)</f>
        <v>0.8</v>
      </c>
      <c r="M160" s="4">
        <f>OFFSET(I$6,$C160,0)</f>
        <v>0.8</v>
      </c>
      <c r="O160" s="4">
        <f>(1-$B160)^3*$E160+3*(1-$B160)^2*$B160*$F160+3*(1-$B160)*$B160^2*$G160+$B160^3*$H160</f>
        <v>1.8419456</v>
      </c>
      <c r="P160" s="4">
        <f>(1-$B160)^3*$J160+3*(1-$B160)^2*$B160*$K160+3*(1-$B160)*$B160^2*$L160+$B160^3*$M160</f>
        <v>0.4999312</v>
      </c>
      <c r="R160" s="4">
        <f>3*(1-$B160)^2*($F160-$E160)+6*(1-$B160)*$B160*($G160-$F160)+3*$B160^2*($H160-$G160)</f>
        <v>0.6770399999999999</v>
      </c>
      <c r="S160" s="4">
        <f>3*(1-$B160)^2*($K160-$J160)+6*(1-$B160)*$B160*($L160-$K160)+3*$B160^2*($M160-$L160)</f>
        <v>0.16007999999999978</v>
      </c>
      <c r="T160" s="2">
        <f>SQRT(R160*R160+S160*S160)</f>
        <v>0.6957073867654416</v>
      </c>
      <c r="V160" s="2">
        <f>W159</f>
        <v>133.78645976167974</v>
      </c>
      <c r="W160" s="2">
        <f>V160+(T160+T211)/2</f>
        <v>134.84617566644891</v>
      </c>
    </row>
    <row r="161" spans="1:23" ht="13.5">
      <c r="A161" s="4">
        <f>A160+1</f>
        <v>72</v>
      </c>
      <c r="B161" s="4">
        <f>A161/$C$86-C161</f>
        <v>0.43999999999999995</v>
      </c>
      <c r="C161" s="4">
        <f>IF(B160=1,C160+1,C160)</f>
        <v>1</v>
      </c>
      <c r="E161" s="4">
        <f>OFFSET(A$6,$C161,0)</f>
        <v>2</v>
      </c>
      <c r="F161" s="4">
        <f>OFFSET(B$6,$C161,0)</f>
        <v>1.3</v>
      </c>
      <c r="G161" s="4">
        <f>OFFSET(C$6,$C161,0)</f>
        <v>2.5</v>
      </c>
      <c r="H161" s="4">
        <f>OFFSET(D$6,$C161,0)</f>
        <v>1.8</v>
      </c>
      <c r="J161" s="4">
        <f>OFFSET(F$6,$C161,0)</f>
        <v>1</v>
      </c>
      <c r="K161" s="4">
        <f>OFFSET(G$6,$C161,0)</f>
        <v>0</v>
      </c>
      <c r="L161" s="4">
        <f>OFFSET(H$6,$C161,0)</f>
        <v>0.8</v>
      </c>
      <c r="M161" s="4">
        <f>OFFSET(I$6,$C161,0)</f>
        <v>0.8</v>
      </c>
      <c r="O161" s="4">
        <f>(1-$B161)^3*$E161+3*(1-$B161)^2*$B161*$F161+3*(1-$B161)*$B161^2*$G161+$B161^3*$H161</f>
        <v>1.8558208</v>
      </c>
      <c r="P161" s="4">
        <f>(1-$B161)^3*$J161+3*(1-$B161)^2*$B161*$K161+3*(1-$B161)*$B161^2*$L161+$B161^3*$M161</f>
        <v>0.5039616</v>
      </c>
      <c r="R161" s="4">
        <f>3*(1-$B161)^2*($F161-$E161)+6*(1-$B161)*$B161*($G161-$F161)+3*$B161^2*($H161-$G161)</f>
        <v>0.70896</v>
      </c>
      <c r="S161" s="4">
        <f>3*(1-$B161)^2*($K161-$J161)+6*(1-$B161)*$B161*($L161-$K161)+3*$B161^2*($M161-$L161)</f>
        <v>0.2419199999999999</v>
      </c>
      <c r="T161" s="2">
        <f>SQRT(R161*R161+S161*S161)</f>
        <v>0.7490991710047475</v>
      </c>
      <c r="V161" s="2">
        <f>W160</f>
        <v>134.84617566644891</v>
      </c>
      <c r="W161" s="2">
        <f>V161+(T161+T212)/2</f>
        <v>135.89858533928495</v>
      </c>
    </row>
    <row r="162" spans="1:23" ht="13.5">
      <c r="A162" s="4">
        <f>A161+1</f>
        <v>73</v>
      </c>
      <c r="B162" s="4">
        <f>A162/$C$86-C162</f>
        <v>0.45999999999999996</v>
      </c>
      <c r="C162" s="4">
        <f>IF(B161=1,C161+1,C161)</f>
        <v>1</v>
      </c>
      <c r="E162" s="4">
        <f>OFFSET(A$6,$C162,0)</f>
        <v>2</v>
      </c>
      <c r="F162" s="4">
        <f>OFFSET(B$6,$C162,0)</f>
        <v>1.3</v>
      </c>
      <c r="G162" s="4">
        <f>OFFSET(C$6,$C162,0)</f>
        <v>2.5</v>
      </c>
      <c r="H162" s="4">
        <f>OFFSET(D$6,$C162,0)</f>
        <v>1.8</v>
      </c>
      <c r="J162" s="4">
        <f>OFFSET(F$6,$C162,0)</f>
        <v>1</v>
      </c>
      <c r="K162" s="4">
        <f>OFFSET(G$6,$C162,0)</f>
        <v>0</v>
      </c>
      <c r="L162" s="4">
        <f>OFFSET(H$6,$C162,0)</f>
        <v>0.8</v>
      </c>
      <c r="M162" s="4">
        <f>OFFSET(I$6,$C162,0)</f>
        <v>0.8</v>
      </c>
      <c r="O162" s="4">
        <f>(1-$B162)^3*$E162+3*(1-$B162)^2*$B162*$F162+3*(1-$B162)*$B162^2*$G162+$B162^3*$H162</f>
        <v>1.8702431999999998</v>
      </c>
      <c r="P162" s="4">
        <f>(1-$B162)^3*$J162+3*(1-$B162)^2*$B162*$K162+3*(1-$B162)*$B162^2*$L162+$B162^3*$M162</f>
        <v>0.5095664</v>
      </c>
      <c r="R162" s="4">
        <f>3*(1-$B162)^2*($F162-$E162)+6*(1-$B162)*$B162*($G162-$F162)+3*$B162^2*($H162-$G162)</f>
        <v>0.73176</v>
      </c>
      <c r="S162" s="4">
        <f>3*(1-$B162)^2*($K162-$J162)+6*(1-$B162)*$B162*($L162-$K162)+3*$B162^2*($M162-$L162)</f>
        <v>0.31752</v>
      </c>
      <c r="T162" s="2">
        <f>SQRT(R162*R162+S162*S162)</f>
        <v>0.7976789128465162</v>
      </c>
      <c r="V162" s="2">
        <f>W161</f>
        <v>135.89858533928495</v>
      </c>
      <c r="W162" s="2">
        <f>V162+(T162+T213)/2</f>
        <v>136.94143831109434</v>
      </c>
    </row>
    <row r="163" spans="1:23" ht="13.5">
      <c r="A163" s="4">
        <f>A162+1</f>
        <v>74</v>
      </c>
      <c r="B163" s="4">
        <f>A163/$C$86-C163</f>
        <v>0.48</v>
      </c>
      <c r="C163" s="4">
        <f>IF(B162=1,C162+1,C162)</f>
        <v>1</v>
      </c>
      <c r="E163" s="4">
        <f>OFFSET(A$6,$C163,0)</f>
        <v>2</v>
      </c>
      <c r="F163" s="4">
        <f>OFFSET(B$6,$C163,0)</f>
        <v>1.3</v>
      </c>
      <c r="G163" s="4">
        <f>OFFSET(C$6,$C163,0)</f>
        <v>2.5</v>
      </c>
      <c r="H163" s="4">
        <f>OFFSET(D$6,$C163,0)</f>
        <v>1.8</v>
      </c>
      <c r="J163" s="4">
        <f>OFFSET(F$6,$C163,0)</f>
        <v>1</v>
      </c>
      <c r="K163" s="4">
        <f>OFFSET(G$6,$C163,0)</f>
        <v>0</v>
      </c>
      <c r="L163" s="4">
        <f>OFFSET(H$6,$C163,0)</f>
        <v>0.8</v>
      </c>
      <c r="M163" s="4">
        <f>OFFSET(I$6,$C163,0)</f>
        <v>0.8</v>
      </c>
      <c r="O163" s="4">
        <f>(1-$B163)^3*$E163+3*(1-$B163)^2*$B163*$F163+3*(1-$B163)*$B163^2*$G163+$B163^3*$H163</f>
        <v>1.8850304000000002</v>
      </c>
      <c r="P163" s="4">
        <f>(1-$B163)^3*$J163+3*(1-$B163)^2*$B163*$K163+3*(1-$B163)*$B163^2*$L163+$B163^3*$M163</f>
        <v>0.5166208000000001</v>
      </c>
      <c r="R163" s="4">
        <f>3*(1-$B163)^2*($F163-$E163)+6*(1-$B163)*$B163*($G163-$F163)+3*$B163^2*($H163-$G163)</f>
        <v>0.7454400000000001</v>
      </c>
      <c r="S163" s="4">
        <f>3*(1-$B163)^2*($K163-$J163)+6*(1-$B163)*$B163*($L163-$K163)+3*$B163^2*($M163-$L163)</f>
        <v>0.3868799999999999</v>
      </c>
      <c r="T163" s="2">
        <f>SQRT(R163*R163+S163*S163)</f>
        <v>0.8398553018228795</v>
      </c>
      <c r="V163" s="2">
        <f>W162</f>
        <v>136.94143831109434</v>
      </c>
      <c r="W163" s="2">
        <f>V163+(T163+T214)/2</f>
        <v>137.97182173435954</v>
      </c>
    </row>
    <row r="164" spans="1:23" ht="13.5">
      <c r="A164" s="4">
        <f>A163+1</f>
        <v>75</v>
      </c>
      <c r="B164" s="4">
        <f>A164/$C$86-C164</f>
        <v>0.5</v>
      </c>
      <c r="C164" s="4">
        <f>IF(B163=1,C163+1,C163)</f>
        <v>1</v>
      </c>
      <c r="E164" s="4">
        <f>OFFSET(A$6,$C164,0)</f>
        <v>2</v>
      </c>
      <c r="F164" s="4">
        <f>OFFSET(B$6,$C164,0)</f>
        <v>1.3</v>
      </c>
      <c r="G164" s="4">
        <f>OFFSET(C$6,$C164,0)</f>
        <v>2.5</v>
      </c>
      <c r="H164" s="4">
        <f>OFFSET(D$6,$C164,0)</f>
        <v>1.8</v>
      </c>
      <c r="J164" s="4">
        <f>OFFSET(F$6,$C164,0)</f>
        <v>1</v>
      </c>
      <c r="K164" s="4">
        <f>OFFSET(G$6,$C164,0)</f>
        <v>0</v>
      </c>
      <c r="L164" s="4">
        <f>OFFSET(H$6,$C164,0)</f>
        <v>0.8</v>
      </c>
      <c r="M164" s="4">
        <f>OFFSET(I$6,$C164,0)</f>
        <v>0.8</v>
      </c>
      <c r="O164" s="4">
        <f>(1-$B164)^3*$E164+3*(1-$B164)^2*$B164*$F164+3*(1-$B164)*$B164^2*$G164+$B164^3*$H164</f>
        <v>1.9000000000000001</v>
      </c>
      <c r="P164" s="4">
        <f>(1-$B164)^3*$J164+3*(1-$B164)^2*$B164*$K164+3*(1-$B164)*$B164^2*$L164+$B164^3*$M164</f>
        <v>0.525</v>
      </c>
      <c r="R164" s="4">
        <f>3*(1-$B164)^2*($F164-$E164)+6*(1-$B164)*$B164*($G164-$F164)+3*$B164^2*($H164-$G164)</f>
        <v>0.75</v>
      </c>
      <c r="S164" s="4">
        <f>3*(1-$B164)^2*($K164-$J164)+6*(1-$B164)*$B164*($L164-$K164)+3*$B164^2*($M164-$L164)</f>
        <v>0.4500000000000002</v>
      </c>
      <c r="T164" s="2">
        <f>SQRT(R164*R164+S164*S164)</f>
        <v>0.8746427842267951</v>
      </c>
      <c r="V164" s="2">
        <f>W163</f>
        <v>137.97182173435954</v>
      </c>
      <c r="W164" s="2">
        <f>V164+(T164+T215)/2</f>
        <v>138.98651673861676</v>
      </c>
    </row>
    <row r="165" spans="1:23" ht="13.5">
      <c r="A165" s="4">
        <f>A164+1</f>
        <v>76</v>
      </c>
      <c r="B165" s="4">
        <f>A165/$C$86-C165</f>
        <v>0.52</v>
      </c>
      <c r="C165" s="4">
        <f>IF(B164=1,C164+1,C164)</f>
        <v>1</v>
      </c>
      <c r="E165" s="4">
        <f>OFFSET(A$6,$C165,0)</f>
        <v>2</v>
      </c>
      <c r="F165" s="4">
        <f>OFFSET(B$6,$C165,0)</f>
        <v>1.3</v>
      </c>
      <c r="G165" s="4">
        <f>OFFSET(C$6,$C165,0)</f>
        <v>2.5</v>
      </c>
      <c r="H165" s="4">
        <f>OFFSET(D$6,$C165,0)</f>
        <v>1.8</v>
      </c>
      <c r="J165" s="4">
        <f>OFFSET(F$6,$C165,0)</f>
        <v>1</v>
      </c>
      <c r="K165" s="4">
        <f>OFFSET(G$6,$C165,0)</f>
        <v>0</v>
      </c>
      <c r="L165" s="4">
        <f>OFFSET(H$6,$C165,0)</f>
        <v>0.8</v>
      </c>
      <c r="M165" s="4">
        <f>OFFSET(I$6,$C165,0)</f>
        <v>0.8</v>
      </c>
      <c r="O165" s="4">
        <f>(1-$B165)^3*$E165+3*(1-$B165)^2*$B165*$F165+3*(1-$B165)*$B165^2*$G165+$B165^3*$H165</f>
        <v>1.9149696</v>
      </c>
      <c r="P165" s="4">
        <f>(1-$B165)^3*$J165+3*(1-$B165)^2*$B165*$K165+3*(1-$B165)*$B165^2*$L165+$B165^3*$M165</f>
        <v>0.5345792</v>
      </c>
      <c r="R165" s="4">
        <f>3*(1-$B165)^2*($F165-$E165)+6*(1-$B165)*$B165*($G165-$F165)+3*$B165^2*($H165-$G165)</f>
        <v>0.74544</v>
      </c>
      <c r="S165" s="4">
        <f>3*(1-$B165)^2*($K165-$J165)+6*(1-$B165)*$B165*($L165-$K165)+3*$B165^2*($M165-$L165)</f>
        <v>0.50688</v>
      </c>
      <c r="T165" s="2">
        <f>SQRT(R165*R165+S165*S165)</f>
        <v>0.9014477954934494</v>
      </c>
      <c r="V165" s="2">
        <f>W164</f>
        <v>138.98651673861676</v>
      </c>
      <c r="W165" s="2">
        <f>V165+(T165+T216)/2</f>
        <v>139.98226296434646</v>
      </c>
    </row>
    <row r="166" spans="1:23" ht="13.5">
      <c r="A166" s="4">
        <f>A165+1</f>
        <v>77</v>
      </c>
      <c r="B166" s="4">
        <f>A166/$C$86-C166</f>
        <v>0.54</v>
      </c>
      <c r="C166" s="4">
        <f>IF(B165=1,C165+1,C165)</f>
        <v>1</v>
      </c>
      <c r="E166" s="4">
        <f>OFFSET(A$6,$C166,0)</f>
        <v>2</v>
      </c>
      <c r="F166" s="4">
        <f>OFFSET(B$6,$C166,0)</f>
        <v>1.3</v>
      </c>
      <c r="G166" s="4">
        <f>OFFSET(C$6,$C166,0)</f>
        <v>2.5</v>
      </c>
      <c r="H166" s="4">
        <f>OFFSET(D$6,$C166,0)</f>
        <v>1.8</v>
      </c>
      <c r="J166" s="4">
        <f>OFFSET(F$6,$C166,0)</f>
        <v>1</v>
      </c>
      <c r="K166" s="4">
        <f>OFFSET(G$6,$C166,0)</f>
        <v>0</v>
      </c>
      <c r="L166" s="4">
        <f>OFFSET(H$6,$C166,0)</f>
        <v>0.8</v>
      </c>
      <c r="M166" s="4">
        <f>OFFSET(I$6,$C166,0)</f>
        <v>0.8</v>
      </c>
      <c r="O166" s="4">
        <f>(1-$B166)^3*$E166+3*(1-$B166)^2*$B166*$F166+3*(1-$B166)*$B166^2*$G166+$B166^3*$H166</f>
        <v>1.9297567999999998</v>
      </c>
      <c r="P166" s="4">
        <f>(1-$B166)^3*$J166+3*(1-$B166)^2*$B166*$K166+3*(1-$B166)*$B166^2*$L166+$B166^3*$M166</f>
        <v>0.5452336</v>
      </c>
      <c r="R166" s="4">
        <f>3*(1-$B166)^2*($F166-$E166)+6*(1-$B166)*$B166*($G166-$F166)+3*$B166^2*($H166-$G166)</f>
        <v>0.73176</v>
      </c>
      <c r="S166" s="4">
        <f>3*(1-$B166)^2*($K166-$J166)+6*(1-$B166)*$B166*($L166-$K166)+3*$B166^2*($M166-$L166)</f>
        <v>0.5575200000000002</v>
      </c>
      <c r="T166" s="2">
        <f>SQRT(R166*R166+S166*S166)</f>
        <v>0.9199463288692445</v>
      </c>
      <c r="V166" s="2">
        <f>W165</f>
        <v>139.98226296434646</v>
      </c>
      <c r="W166" s="2">
        <f>V166+(T166+T217)/2</f>
        <v>140.955980781308</v>
      </c>
    </row>
    <row r="167" spans="1:23" ht="13.5">
      <c r="A167" s="4">
        <f>A166+1</f>
        <v>78</v>
      </c>
      <c r="B167" s="4">
        <f>A167/$C$86-C167</f>
        <v>0.56</v>
      </c>
      <c r="C167" s="4">
        <f>IF(B166=1,C166+1,C166)</f>
        <v>1</v>
      </c>
      <c r="E167" s="4">
        <f>OFFSET(A$6,$C167,0)</f>
        <v>2</v>
      </c>
      <c r="F167" s="4">
        <f>OFFSET(B$6,$C167,0)</f>
        <v>1.3</v>
      </c>
      <c r="G167" s="4">
        <f>OFFSET(C$6,$C167,0)</f>
        <v>2.5</v>
      </c>
      <c r="H167" s="4">
        <f>OFFSET(D$6,$C167,0)</f>
        <v>1.8</v>
      </c>
      <c r="J167" s="4">
        <f>OFFSET(F$6,$C167,0)</f>
        <v>1</v>
      </c>
      <c r="K167" s="4">
        <f>OFFSET(G$6,$C167,0)</f>
        <v>0</v>
      </c>
      <c r="L167" s="4">
        <f>OFFSET(H$6,$C167,0)</f>
        <v>0.8</v>
      </c>
      <c r="M167" s="4">
        <f>OFFSET(I$6,$C167,0)</f>
        <v>0.8</v>
      </c>
      <c r="O167" s="4">
        <f>(1-$B167)^3*$E167+3*(1-$B167)^2*$B167*$F167+3*(1-$B167)*$B167^2*$G167+$B167^3*$H167</f>
        <v>1.9441792</v>
      </c>
      <c r="P167" s="4">
        <f>(1-$B167)^3*$J167+3*(1-$B167)^2*$B167*$K167+3*(1-$B167)*$B167^2*$L167+$B167^3*$M167</f>
        <v>0.5568384000000001</v>
      </c>
      <c r="R167" s="4">
        <f>3*(1-$B167)^2*($F167-$E167)+6*(1-$B167)*$B167*($G167-$F167)+3*$B167^2*($H167-$G167)</f>
        <v>0.70896</v>
      </c>
      <c r="S167" s="4">
        <f>3*(1-$B167)^2*($K167-$J167)+6*(1-$B167)*$B167*($L167-$K167)+3*$B167^2*($M167-$L167)</f>
        <v>0.6019200000000001</v>
      </c>
      <c r="T167" s="2">
        <f>SQRT(R167*R167+S167*S167)</f>
        <v>0.9300171869379621</v>
      </c>
      <c r="V167" s="2">
        <f>W166</f>
        <v>140.955980781308</v>
      </c>
      <c r="W167" s="2">
        <f>V167+(T167+T218)/2</f>
        <v>141.90498265778822</v>
      </c>
    </row>
    <row r="168" spans="1:23" ht="13.5">
      <c r="A168" s="4">
        <f>A167+1</f>
        <v>79</v>
      </c>
      <c r="B168" s="4">
        <f>A168/$C$86-C168</f>
        <v>0.5800000000000001</v>
      </c>
      <c r="C168" s="4">
        <f>IF(B167=1,C167+1,C167)</f>
        <v>1</v>
      </c>
      <c r="E168" s="4">
        <f>OFFSET(A$6,$C168,0)</f>
        <v>2</v>
      </c>
      <c r="F168" s="4">
        <f>OFFSET(B$6,$C168,0)</f>
        <v>1.3</v>
      </c>
      <c r="G168" s="4">
        <f>OFFSET(C$6,$C168,0)</f>
        <v>2.5</v>
      </c>
      <c r="H168" s="4">
        <f>OFFSET(D$6,$C168,0)</f>
        <v>1.8</v>
      </c>
      <c r="J168" s="4">
        <f>OFFSET(F$6,$C168,0)</f>
        <v>1</v>
      </c>
      <c r="K168" s="4">
        <f>OFFSET(G$6,$C168,0)</f>
        <v>0</v>
      </c>
      <c r="L168" s="4">
        <f>OFFSET(H$6,$C168,0)</f>
        <v>0.8</v>
      </c>
      <c r="M168" s="4">
        <f>OFFSET(I$6,$C168,0)</f>
        <v>0.8</v>
      </c>
      <c r="O168" s="4">
        <f>(1-$B168)^3*$E168+3*(1-$B168)^2*$B168*$F168+3*(1-$B168)*$B168^2*$G168+$B168^3*$H168</f>
        <v>1.9580544</v>
      </c>
      <c r="P168" s="4">
        <f>(1-$B168)^3*$J168+3*(1-$B168)^2*$B168*$K168+3*(1-$B168)*$B168^2*$L168+$B168^3*$M168</f>
        <v>0.5692688</v>
      </c>
      <c r="R168" s="4">
        <f>3*(1-$B168)^2*($F168-$E168)+6*(1-$B168)*$B168*($G168-$F168)+3*$B168^2*($H168-$G168)</f>
        <v>0.6770399999999999</v>
      </c>
      <c r="S168" s="4">
        <f>3*(1-$B168)^2*($K168-$J168)+6*(1-$B168)*$B168*($L168-$K168)+3*$B168^2*($M168-$L168)</f>
        <v>0.6400800000000002</v>
      </c>
      <c r="T168" s="2">
        <f>SQRT(R168*R168+S168*S168)</f>
        <v>0.9317110968535258</v>
      </c>
      <c r="V168" s="2">
        <f>W167</f>
        <v>141.90498265778822</v>
      </c>
      <c r="W168" s="2">
        <f>V168+(T168+T219)/2</f>
        <v>142.82719333109034</v>
      </c>
    </row>
    <row r="169" spans="1:23" ht="13.5">
      <c r="A169" s="4">
        <f>A168+1</f>
        <v>80</v>
      </c>
      <c r="B169" s="4">
        <f>A169/$C$86-C169</f>
        <v>0.6000000000000001</v>
      </c>
      <c r="C169" s="4">
        <f>IF(B168=1,C168+1,C168)</f>
        <v>1</v>
      </c>
      <c r="E169" s="4">
        <f>OFFSET(A$6,$C169,0)</f>
        <v>2</v>
      </c>
      <c r="F169" s="4">
        <f>OFFSET(B$6,$C169,0)</f>
        <v>1.3</v>
      </c>
      <c r="G169" s="4">
        <f>OFFSET(C$6,$C169,0)</f>
        <v>2.5</v>
      </c>
      <c r="H169" s="4">
        <f>OFFSET(D$6,$C169,0)</f>
        <v>1.8</v>
      </c>
      <c r="J169" s="4">
        <f>OFFSET(F$6,$C169,0)</f>
        <v>1</v>
      </c>
      <c r="K169" s="4">
        <f>OFFSET(G$6,$C169,0)</f>
        <v>0</v>
      </c>
      <c r="L169" s="4">
        <f>OFFSET(H$6,$C169,0)</f>
        <v>0.8</v>
      </c>
      <c r="M169" s="4">
        <f>OFFSET(I$6,$C169,0)</f>
        <v>0.8</v>
      </c>
      <c r="O169" s="4">
        <f>(1-$B169)^3*$E169+3*(1-$B169)^2*$B169*$F169+3*(1-$B169)*$B169^2*$G169+$B169^3*$H169</f>
        <v>1.9712</v>
      </c>
      <c r="P169" s="4">
        <f>(1-$B169)^3*$J169+3*(1-$B169)^2*$B169*$K169+3*(1-$B169)*$B169^2*$L169+$B169^3*$M169</f>
        <v>0.5824</v>
      </c>
      <c r="R169" s="4">
        <f>3*(1-$B169)^2*($F169-$E169)+6*(1-$B169)*$B169*($G169-$F169)+3*$B169^2*($H169-$G169)</f>
        <v>0.636</v>
      </c>
      <c r="S169" s="4">
        <f>3*(1-$B169)^2*($K169-$J169)+6*(1-$B169)*$B169*($L169-$K169)+3*$B169^2*($M169-$L169)</f>
        <v>0.6720000000000002</v>
      </c>
      <c r="T169" s="2">
        <f>SQRT(R169*R169+S169*S169)</f>
        <v>0.9252459132576594</v>
      </c>
      <c r="V169" s="2">
        <f>W168</f>
        <v>142.82719333109034</v>
      </c>
      <c r="W169" s="2">
        <f>V169+(T169+T220)/2</f>
        <v>143.72138817976034</v>
      </c>
    </row>
    <row r="170" spans="1:23" ht="13.5">
      <c r="A170" s="4">
        <f>A169+1</f>
        <v>81</v>
      </c>
      <c r="B170" s="4">
        <f>A170/$C$86-C170</f>
        <v>0.6200000000000001</v>
      </c>
      <c r="C170" s="4">
        <f>IF(B169=1,C169+1,C169)</f>
        <v>1</v>
      </c>
      <c r="E170" s="4">
        <f>OFFSET(A$6,$C170,0)</f>
        <v>2</v>
      </c>
      <c r="F170" s="4">
        <f>OFFSET(B$6,$C170,0)</f>
        <v>1.3</v>
      </c>
      <c r="G170" s="4">
        <f>OFFSET(C$6,$C170,0)</f>
        <v>2.5</v>
      </c>
      <c r="H170" s="4">
        <f>OFFSET(D$6,$C170,0)</f>
        <v>1.8</v>
      </c>
      <c r="J170" s="4">
        <f>OFFSET(F$6,$C170,0)</f>
        <v>1</v>
      </c>
      <c r="K170" s="4">
        <f>OFFSET(G$6,$C170,0)</f>
        <v>0</v>
      </c>
      <c r="L170" s="4">
        <f>OFFSET(H$6,$C170,0)</f>
        <v>0.8</v>
      </c>
      <c r="M170" s="4">
        <f>OFFSET(I$6,$C170,0)</f>
        <v>0.8</v>
      </c>
      <c r="O170" s="4">
        <f>(1-$B170)^3*$E170+3*(1-$B170)^2*$B170*$F170+3*(1-$B170)*$B170^2*$G170+$B170^3*$H170</f>
        <v>1.9834336000000001</v>
      </c>
      <c r="P170" s="4">
        <f>(1-$B170)^3*$J170+3*(1-$B170)^2*$B170*$K170+3*(1-$B170)*$B170^2*$L170+$B170^3*$M170</f>
        <v>0.5961072000000002</v>
      </c>
      <c r="R170" s="4">
        <f>3*(1-$B170)^2*($F170-$E170)+6*(1-$B170)*$B170*($G170-$F170)+3*$B170^2*($H170-$G170)</f>
        <v>0.5858399999999996</v>
      </c>
      <c r="S170" s="4">
        <f>3*(1-$B170)^2*($K170-$J170)+6*(1-$B170)*$B170*($L170-$K170)+3*$B170^2*($M170-$L170)</f>
        <v>0.6976800000000001</v>
      </c>
      <c r="T170" s="2">
        <f>SQRT(R170*R170+S170*S170)</f>
        <v>0.9110246363298852</v>
      </c>
      <c r="V170" s="2">
        <f>W169</f>
        <v>143.72138817976034</v>
      </c>
      <c r="W170" s="2">
        <f>V170+(T170+T221)/2</f>
        <v>144.58744643688948</v>
      </c>
    </row>
    <row r="171" spans="1:23" ht="13.5">
      <c r="A171" s="4">
        <f>A170+1</f>
        <v>82</v>
      </c>
      <c r="B171" s="4">
        <f>A171/$C$86-C171</f>
        <v>0.6399999999999999</v>
      </c>
      <c r="C171" s="4">
        <f>IF(B170=1,C170+1,C170)</f>
        <v>1</v>
      </c>
      <c r="E171" s="4">
        <f>OFFSET(A$6,$C171,0)</f>
        <v>2</v>
      </c>
      <c r="F171" s="4">
        <f>OFFSET(B$6,$C171,0)</f>
        <v>1.3</v>
      </c>
      <c r="G171" s="4">
        <f>OFFSET(C$6,$C171,0)</f>
        <v>2.5</v>
      </c>
      <c r="H171" s="4">
        <f>OFFSET(D$6,$C171,0)</f>
        <v>1.8</v>
      </c>
      <c r="J171" s="4">
        <f>OFFSET(F$6,$C171,0)</f>
        <v>1</v>
      </c>
      <c r="K171" s="4">
        <f>OFFSET(G$6,$C171,0)</f>
        <v>0</v>
      </c>
      <c r="L171" s="4">
        <f>OFFSET(H$6,$C171,0)</f>
        <v>0.8</v>
      </c>
      <c r="M171" s="4">
        <f>OFFSET(I$6,$C171,0)</f>
        <v>0.8</v>
      </c>
      <c r="O171" s="4">
        <f>(1-$B171)^3*$E171+3*(1-$B171)^2*$B171*$F171+3*(1-$B171)*$B171^2*$G171+$B171^3*$H171</f>
        <v>1.9945728000000003</v>
      </c>
      <c r="P171" s="4">
        <f>(1-$B171)^3*$J171+3*(1-$B171)^2*$B171*$K171+3*(1-$B171)*$B171^2*$L171+$B171^3*$M171</f>
        <v>0.6102656</v>
      </c>
      <c r="R171" s="4">
        <f>3*(1-$B171)^2*($F171-$E171)+6*(1-$B171)*$B171*($G171-$F171)+3*$B171^2*($H171-$G171)</f>
        <v>0.5265600000000003</v>
      </c>
      <c r="S171" s="4">
        <f>3*(1-$B171)^2*($K171-$J171)+6*(1-$B171)*$B171*($L171-$K171)+3*$B171^2*($M171-$L171)</f>
        <v>0.7171199999999998</v>
      </c>
      <c r="T171" s="2">
        <f>SQRT(R171*R171+S171*S171)</f>
        <v>0.8896777663851109</v>
      </c>
      <c r="V171" s="2">
        <f>W170</f>
        <v>144.58744643688948</v>
      </c>
      <c r="W171" s="2">
        <f>V171+(T171+T222)/2</f>
        <v>145.42659856865478</v>
      </c>
    </row>
    <row r="172" spans="1:23" ht="13.5">
      <c r="A172" s="4">
        <f>A171+1</f>
        <v>83</v>
      </c>
      <c r="B172" s="4">
        <f>A172/$C$86-C172</f>
        <v>0.6599999999999999</v>
      </c>
      <c r="C172" s="4">
        <f>IF(B171=1,C171+1,C171)</f>
        <v>1</v>
      </c>
      <c r="E172" s="4">
        <f>OFFSET(A$6,$C172,0)</f>
        <v>2</v>
      </c>
      <c r="F172" s="4">
        <f>OFFSET(B$6,$C172,0)</f>
        <v>1.3</v>
      </c>
      <c r="G172" s="4">
        <f>OFFSET(C$6,$C172,0)</f>
        <v>2.5</v>
      </c>
      <c r="H172" s="4">
        <f>OFFSET(D$6,$C172,0)</f>
        <v>1.8</v>
      </c>
      <c r="J172" s="4">
        <f>OFFSET(F$6,$C172,0)</f>
        <v>1</v>
      </c>
      <c r="K172" s="4">
        <f>OFFSET(G$6,$C172,0)</f>
        <v>0</v>
      </c>
      <c r="L172" s="4">
        <f>OFFSET(H$6,$C172,0)</f>
        <v>0.8</v>
      </c>
      <c r="M172" s="4">
        <f>OFFSET(I$6,$C172,0)</f>
        <v>0.8</v>
      </c>
      <c r="O172" s="4">
        <f>(1-$B172)^3*$E172+3*(1-$B172)^2*$B172*$F172+3*(1-$B172)*$B172^2*$G172+$B172^3*$H172</f>
        <v>2.0044351999999996</v>
      </c>
      <c r="P172" s="4">
        <f>(1-$B172)^3*$J172+3*(1-$B172)^2*$B172*$K172+3*(1-$B172)*$B172^2*$L172+$B172^3*$M172</f>
        <v>0.6247503999999999</v>
      </c>
      <c r="R172" s="4">
        <f>3*(1-$B172)^2*($F172-$E172)+6*(1-$B172)*$B172*($G172-$F172)+3*$B172^2*($H172-$G172)</f>
        <v>0.45816000000000057</v>
      </c>
      <c r="S172" s="4">
        <f>3*(1-$B172)^2*($K172-$J172)+6*(1-$B172)*$B172*($L172-$K172)+3*$B172^2*($M172-$L172)</f>
        <v>0.7303200000000001</v>
      </c>
      <c r="T172" s="2">
        <f>SQRT(R172*R172+S172*S172)</f>
        <v>0.8621356552190615</v>
      </c>
      <c r="V172" s="2">
        <f>W171</f>
        <v>145.42659856865478</v>
      </c>
      <c r="W172" s="2">
        <f>V172+(T172+T223)/2</f>
        <v>146.2416292694695</v>
      </c>
    </row>
    <row r="173" spans="1:23" ht="13.5">
      <c r="A173" s="4">
        <f>A172+1</f>
        <v>84</v>
      </c>
      <c r="B173" s="4">
        <f>A173/$C$86-C173</f>
        <v>0.6799999999999999</v>
      </c>
      <c r="C173" s="4">
        <f>IF(B172=1,C172+1,C172)</f>
        <v>1</v>
      </c>
      <c r="E173" s="4">
        <f>OFFSET(A$6,$C173,0)</f>
        <v>2</v>
      </c>
      <c r="F173" s="4">
        <f>OFFSET(B$6,$C173,0)</f>
        <v>1.3</v>
      </c>
      <c r="G173" s="4">
        <f>OFFSET(C$6,$C173,0)</f>
        <v>2.5</v>
      </c>
      <c r="H173" s="4">
        <f>OFFSET(D$6,$C173,0)</f>
        <v>1.8</v>
      </c>
      <c r="J173" s="4">
        <f>OFFSET(F$6,$C173,0)</f>
        <v>1</v>
      </c>
      <c r="K173" s="4">
        <f>OFFSET(G$6,$C173,0)</f>
        <v>0</v>
      </c>
      <c r="L173" s="4">
        <f>OFFSET(H$6,$C173,0)</f>
        <v>0.8</v>
      </c>
      <c r="M173" s="4">
        <f>OFFSET(I$6,$C173,0)</f>
        <v>0.8</v>
      </c>
      <c r="O173" s="4">
        <f>(1-$B173)^3*$E173+3*(1-$B173)^2*$B173*$F173+3*(1-$B173)*$B173^2*$G173+$B173^3*$H173</f>
        <v>2.0128384</v>
      </c>
      <c r="P173" s="4">
        <f>(1-$B173)^3*$J173+3*(1-$B173)^2*$B173*$K173+3*(1-$B173)*$B173^2*$L173+$B173^3*$M173</f>
        <v>0.6394368</v>
      </c>
      <c r="R173" s="4">
        <f>3*(1-$B173)^2*($F173-$E173)+6*(1-$B173)*$B173*($G173-$F173)+3*$B173^2*($H173-$G173)</f>
        <v>0.3806400000000002</v>
      </c>
      <c r="S173" s="4">
        <f>3*(1-$B173)^2*($K173-$J173)+6*(1-$B173)*$B173*($L173-$K173)+3*$B173^2*($M173-$L173)</f>
        <v>0.7372799999999999</v>
      </c>
      <c r="T173" s="2">
        <f>SQRT(R173*R173+S173*S173)</f>
        <v>0.8297400846048116</v>
      </c>
      <c r="V173" s="2">
        <f>W172</f>
        <v>146.2416292694695</v>
      </c>
      <c r="W173" s="2">
        <f>V173+(T173+T224)/2</f>
        <v>147.03699405549384</v>
      </c>
    </row>
    <row r="174" spans="1:23" ht="13.5">
      <c r="A174" s="4">
        <f>A173+1</f>
        <v>85</v>
      </c>
      <c r="B174" s="4">
        <f>A174/$C$86-C174</f>
        <v>0.7</v>
      </c>
      <c r="C174" s="4">
        <f>IF(B173=1,C173+1,C173)</f>
        <v>1</v>
      </c>
      <c r="E174" s="4">
        <f>OFFSET(A$6,$C174,0)</f>
        <v>2</v>
      </c>
      <c r="F174" s="4">
        <f>OFFSET(B$6,$C174,0)</f>
        <v>1.3</v>
      </c>
      <c r="G174" s="4">
        <f>OFFSET(C$6,$C174,0)</f>
        <v>2.5</v>
      </c>
      <c r="H174" s="4">
        <f>OFFSET(D$6,$C174,0)</f>
        <v>1.8</v>
      </c>
      <c r="J174" s="4">
        <f>OFFSET(F$6,$C174,0)</f>
        <v>1</v>
      </c>
      <c r="K174" s="4">
        <f>OFFSET(G$6,$C174,0)</f>
        <v>0</v>
      </c>
      <c r="L174" s="4">
        <f>OFFSET(H$6,$C174,0)</f>
        <v>0.8</v>
      </c>
      <c r="M174" s="4">
        <f>OFFSET(I$6,$C174,0)</f>
        <v>0.8</v>
      </c>
      <c r="O174" s="4">
        <f>(1-$B174)^3*$E174+3*(1-$B174)^2*$B174*$F174+3*(1-$B174)*$B174^2*$G174+$B174^3*$H174</f>
        <v>2.0196</v>
      </c>
      <c r="P174" s="4">
        <f>(1-$B174)^3*$J174+3*(1-$B174)^2*$B174*$K174+3*(1-$B174)*$B174^2*$L174+$B174^3*$M174</f>
        <v>0.6541999999999999</v>
      </c>
      <c r="R174" s="4">
        <f>3*(1-$B174)^2*($F174-$E174)+6*(1-$B174)*$B174*($G174-$F174)+3*$B174^2*($H174-$G174)</f>
        <v>0.29400000000000026</v>
      </c>
      <c r="S174" s="4">
        <f>3*(1-$B174)^2*($K174-$J174)+6*(1-$B174)*$B174*($L174-$K174)+3*$B174^2*($M174-$L174)</f>
        <v>0.738</v>
      </c>
      <c r="T174" s="2">
        <f>SQRT(R174*R174+S174*S174)</f>
        <v>0.7944054380478524</v>
      </c>
      <c r="V174" s="2">
        <f>W173</f>
        <v>147.03699405549384</v>
      </c>
      <c r="W174" s="2">
        <f>V174+(T174+T225)/2</f>
        <v>147.8188397362368</v>
      </c>
    </row>
    <row r="175" spans="1:23" ht="13.5">
      <c r="A175" s="4">
        <f>A174+1</f>
        <v>86</v>
      </c>
      <c r="B175" s="4">
        <f>A175/$C$86-C175</f>
        <v>0.72</v>
      </c>
      <c r="C175" s="4">
        <f>IF(B174=1,C174+1,C174)</f>
        <v>1</v>
      </c>
      <c r="E175" s="4">
        <f>OFFSET(A$6,$C175,0)</f>
        <v>2</v>
      </c>
      <c r="F175" s="4">
        <f>OFFSET(B$6,$C175,0)</f>
        <v>1.3</v>
      </c>
      <c r="G175" s="4">
        <f>OFFSET(C$6,$C175,0)</f>
        <v>2.5</v>
      </c>
      <c r="H175" s="4">
        <f>OFFSET(D$6,$C175,0)</f>
        <v>1.8</v>
      </c>
      <c r="J175" s="4">
        <f>OFFSET(F$6,$C175,0)</f>
        <v>1</v>
      </c>
      <c r="K175" s="4">
        <f>OFFSET(G$6,$C175,0)</f>
        <v>0</v>
      </c>
      <c r="L175" s="4">
        <f>OFFSET(H$6,$C175,0)</f>
        <v>0.8</v>
      </c>
      <c r="M175" s="4">
        <f>OFFSET(I$6,$C175,0)</f>
        <v>0.8</v>
      </c>
      <c r="O175" s="4">
        <f>(1-$B175)^3*$E175+3*(1-$B175)^2*$B175*$F175+3*(1-$B175)*$B175^2*$G175+$B175^3*$H175</f>
        <v>2.0245376</v>
      </c>
      <c r="P175" s="4">
        <f>(1-$B175)^3*$J175+3*(1-$B175)^2*$B175*$K175+3*(1-$B175)*$B175^2*$L175+$B175^3*$M175</f>
        <v>0.6689152</v>
      </c>
      <c r="R175" s="4">
        <f>3*(1-$B175)^2*($F175-$E175)+6*(1-$B175)*$B175*($G175-$F175)+3*$B175^2*($H175-$G175)</f>
        <v>0.1982400000000002</v>
      </c>
      <c r="S175" s="4">
        <f>3*(1-$B175)^2*($K175-$J175)+6*(1-$B175)*$B175*($L175-$K175)+3*$B175^2*($M175-$L175)</f>
        <v>0.73248</v>
      </c>
      <c r="T175" s="2">
        <f>SQRT(R175*R175+S175*S175)</f>
        <v>0.7588320288443287</v>
      </c>
      <c r="V175" s="2">
        <f>W174</f>
        <v>147.8188397362368</v>
      </c>
      <c r="W175" s="2">
        <f>V175+(T175+T226)/2</f>
        <v>148.59498827768442</v>
      </c>
    </row>
    <row r="176" spans="1:23" ht="13.5">
      <c r="A176" s="4">
        <f>A175+1</f>
        <v>87</v>
      </c>
      <c r="B176" s="4">
        <f>A176/$C$86-C176</f>
        <v>0.74</v>
      </c>
      <c r="C176" s="4">
        <f>IF(B175=1,C175+1,C175)</f>
        <v>1</v>
      </c>
      <c r="E176" s="4">
        <f>OFFSET(A$6,$C176,0)</f>
        <v>2</v>
      </c>
      <c r="F176" s="4">
        <f>OFFSET(B$6,$C176,0)</f>
        <v>1.3</v>
      </c>
      <c r="G176" s="4">
        <f>OFFSET(C$6,$C176,0)</f>
        <v>2.5</v>
      </c>
      <c r="H176" s="4">
        <f>OFFSET(D$6,$C176,0)</f>
        <v>1.8</v>
      </c>
      <c r="J176" s="4">
        <f>OFFSET(F$6,$C176,0)</f>
        <v>1</v>
      </c>
      <c r="K176" s="4">
        <f>OFFSET(G$6,$C176,0)</f>
        <v>0</v>
      </c>
      <c r="L176" s="4">
        <f>OFFSET(H$6,$C176,0)</f>
        <v>0.8</v>
      </c>
      <c r="M176" s="4">
        <f>OFFSET(I$6,$C176,0)</f>
        <v>0.8</v>
      </c>
      <c r="O176" s="4">
        <f>(1-$B176)^3*$E176+3*(1-$B176)^2*$B176*$F176+3*(1-$B176)*$B176^2*$G176+$B176^3*$H176</f>
        <v>2.0274688000000003</v>
      </c>
      <c r="P176" s="4">
        <f>(1-$B176)^3*$J176+3*(1-$B176)^2*$B176*$K176+3*(1-$B176)*$B176^2*$L176+$B176^3*$M176</f>
        <v>0.6834576</v>
      </c>
      <c r="R176" s="4">
        <f>3*(1-$B176)^2*($F176-$E176)+6*(1-$B176)*$B176*($G176-$F176)+3*$B176^2*($H176-$G176)</f>
        <v>0.09336000000000011</v>
      </c>
      <c r="S176" s="4">
        <f>3*(1-$B176)^2*($K176-$J176)+6*(1-$B176)*$B176*($L176-$K176)+3*$B176^2*($M176-$L176)</f>
        <v>0.72072</v>
      </c>
      <c r="T176" s="2">
        <f>SQRT(R176*R176+S176*S176)</f>
        <v>0.726741637722788</v>
      </c>
      <c r="V176" s="2">
        <f>W175</f>
        <v>148.59498827768442</v>
      </c>
      <c r="W176" s="2">
        <f>V176+(T176+T227)/2</f>
        <v>149.37499971866518</v>
      </c>
    </row>
    <row r="177" spans="1:23" ht="13.5">
      <c r="A177" s="4">
        <f>A176+1</f>
        <v>88</v>
      </c>
      <c r="B177" s="4">
        <f>A177/$C$86-C177</f>
        <v>0.76</v>
      </c>
      <c r="C177" s="4">
        <f>IF(B176=1,C176+1,C176)</f>
        <v>1</v>
      </c>
      <c r="E177" s="4">
        <f>OFFSET(A$6,$C177,0)</f>
        <v>2</v>
      </c>
      <c r="F177" s="4">
        <f>OFFSET(B$6,$C177,0)</f>
        <v>1.3</v>
      </c>
      <c r="G177" s="4">
        <f>OFFSET(C$6,$C177,0)</f>
        <v>2.5</v>
      </c>
      <c r="H177" s="4">
        <f>OFFSET(D$6,$C177,0)</f>
        <v>1.8</v>
      </c>
      <c r="J177" s="4">
        <f>OFFSET(F$6,$C177,0)</f>
        <v>1</v>
      </c>
      <c r="K177" s="4">
        <f>OFFSET(G$6,$C177,0)</f>
        <v>0</v>
      </c>
      <c r="L177" s="4">
        <f>OFFSET(H$6,$C177,0)</f>
        <v>0.8</v>
      </c>
      <c r="M177" s="4">
        <f>OFFSET(I$6,$C177,0)</f>
        <v>0.8</v>
      </c>
      <c r="O177" s="4">
        <f>(1-$B177)^3*$E177+3*(1-$B177)^2*$B177*$F177+3*(1-$B177)*$B177^2*$G177+$B177^3*$H177</f>
        <v>2.0282112000000003</v>
      </c>
      <c r="P177" s="4">
        <f>(1-$B177)^3*$J177+3*(1-$B177)^2*$B177*$K177+3*(1-$B177)*$B177^2*$L177+$B177^3*$M177</f>
        <v>0.6977024000000001</v>
      </c>
      <c r="R177" s="4">
        <f>3*(1-$B177)^2*($F177-$E177)+6*(1-$B177)*$B177*($G177-$F177)+3*$B177^2*($H177-$G177)</f>
        <v>-0.02063999999999999</v>
      </c>
      <c r="S177" s="4">
        <f>3*(1-$B177)^2*($K177-$J177)+6*(1-$B177)*$B177*($L177-$K177)+3*$B177^2*($M177-$L177)</f>
        <v>0.70272</v>
      </c>
      <c r="T177" s="2">
        <f>SQRT(R177*R177+S177*S177)</f>
        <v>0.7030230494087658</v>
      </c>
      <c r="V177" s="2">
        <f>W176</f>
        <v>149.37499971866518</v>
      </c>
      <c r="W177" s="2">
        <f>V177+(T177+T228)/2</f>
        <v>150.17039003087805</v>
      </c>
    </row>
    <row r="178" spans="1:23" ht="13.5">
      <c r="A178" s="4">
        <f>A177+1</f>
        <v>89</v>
      </c>
      <c r="B178" s="4">
        <f>A178/$C$86-C178</f>
        <v>0.78</v>
      </c>
      <c r="C178" s="4">
        <f>IF(B177=1,C177+1,C177)</f>
        <v>1</v>
      </c>
      <c r="E178" s="4">
        <f>OFFSET(A$6,$C178,0)</f>
        <v>2</v>
      </c>
      <c r="F178" s="4">
        <f>OFFSET(B$6,$C178,0)</f>
        <v>1.3</v>
      </c>
      <c r="G178" s="4">
        <f>OFFSET(C$6,$C178,0)</f>
        <v>2.5</v>
      </c>
      <c r="H178" s="4">
        <f>OFFSET(D$6,$C178,0)</f>
        <v>1.8</v>
      </c>
      <c r="J178" s="4">
        <f>OFFSET(F$6,$C178,0)</f>
        <v>1</v>
      </c>
      <c r="K178" s="4">
        <f>OFFSET(G$6,$C178,0)</f>
        <v>0</v>
      </c>
      <c r="L178" s="4">
        <f>OFFSET(H$6,$C178,0)</f>
        <v>0.8</v>
      </c>
      <c r="M178" s="4">
        <f>OFFSET(I$6,$C178,0)</f>
        <v>0.8</v>
      </c>
      <c r="O178" s="4">
        <f>(1-$B178)^3*$E178+3*(1-$B178)^2*$B178*$F178+3*(1-$B178)*$B178^2*$G178+$B178^3*$H178</f>
        <v>2.0265824</v>
      </c>
      <c r="P178" s="4">
        <f>(1-$B178)^3*$J178+3*(1-$B178)^2*$B178*$K178+3*(1-$B178)*$B178^2*$L178+$B178^3*$M178</f>
        <v>0.7115248000000001</v>
      </c>
      <c r="R178" s="4">
        <f>3*(1-$B178)^2*($F178-$E178)+6*(1-$B178)*$B178*($G178-$F178)+3*$B178^2*($H178-$G178)</f>
        <v>-0.14376000000000033</v>
      </c>
      <c r="S178" s="4">
        <f>3*(1-$B178)^2*($K178-$J178)+6*(1-$B178)*$B178*($L178-$K178)+3*$B178^2*($M178-$L178)</f>
        <v>0.67848</v>
      </c>
      <c r="T178" s="2">
        <f>SQRT(R178*R178+S178*S178)</f>
        <v>0.6935431118539064</v>
      </c>
      <c r="V178" s="2">
        <f>W177</f>
        <v>150.17039003087805</v>
      </c>
      <c r="W178" s="2">
        <f>V178+(T178+T229)/2</f>
        <v>150.99490628850248</v>
      </c>
    </row>
    <row r="179" spans="1:23" ht="13.5">
      <c r="A179" s="4">
        <f>A178+1</f>
        <v>90</v>
      </c>
      <c r="B179" s="4">
        <f>A179/$C$86-C179</f>
        <v>0.8</v>
      </c>
      <c r="C179" s="4">
        <f>IF(B178=1,C178+1,C178)</f>
        <v>1</v>
      </c>
      <c r="E179" s="4">
        <f>OFFSET(A$6,$C179,0)</f>
        <v>2</v>
      </c>
      <c r="F179" s="4">
        <f>OFFSET(B$6,$C179,0)</f>
        <v>1.3</v>
      </c>
      <c r="G179" s="4">
        <f>OFFSET(C$6,$C179,0)</f>
        <v>2.5</v>
      </c>
      <c r="H179" s="4">
        <f>OFFSET(D$6,$C179,0)</f>
        <v>1.8</v>
      </c>
      <c r="J179" s="4">
        <f>OFFSET(F$6,$C179,0)</f>
        <v>1</v>
      </c>
      <c r="K179" s="4">
        <f>OFFSET(G$6,$C179,0)</f>
        <v>0</v>
      </c>
      <c r="L179" s="4">
        <f>OFFSET(H$6,$C179,0)</f>
        <v>0.8</v>
      </c>
      <c r="M179" s="4">
        <f>OFFSET(I$6,$C179,0)</f>
        <v>0.8</v>
      </c>
      <c r="O179" s="4">
        <f>(1-$B179)^3*$E179+3*(1-$B179)^2*$B179*$F179+3*(1-$B179)*$B179^2*$G179+$B179^3*$H179</f>
        <v>2.0224</v>
      </c>
      <c r="P179" s="4">
        <f>(1-$B179)^3*$J179+3*(1-$B179)^2*$B179*$K179+3*(1-$B179)*$B179^2*$L179+$B179^3*$M179</f>
        <v>0.7248000000000001</v>
      </c>
      <c r="R179" s="4">
        <f>3*(1-$B179)^2*($F179-$E179)+6*(1-$B179)*$B179*($G179-$F179)+3*$B179^2*($H179-$G179)</f>
        <v>-0.27600000000000025</v>
      </c>
      <c r="S179" s="4">
        <f>3*(1-$B179)^2*($K179-$J179)+6*(1-$B179)*$B179*($L179-$K179)+3*$B179^2*($M179-$L179)</f>
        <v>0.6479999999999999</v>
      </c>
      <c r="T179" s="2">
        <f>SQRT(R179*R179+S179*S179)</f>
        <v>0.704329468359801</v>
      </c>
      <c r="V179" s="2">
        <f>W178</f>
        <v>150.99490628850248</v>
      </c>
      <c r="W179" s="2">
        <f>V179+(T179+T230)/2</f>
        <v>151.86454277843336</v>
      </c>
    </row>
    <row r="180" spans="1:23" ht="13.5">
      <c r="A180" s="4">
        <f>A179+1</f>
        <v>91</v>
      </c>
      <c r="B180" s="4">
        <f>A180/$C$86-C180</f>
        <v>0.8200000000000001</v>
      </c>
      <c r="C180" s="4">
        <f>IF(B179=1,C179+1,C179)</f>
        <v>1</v>
      </c>
      <c r="E180" s="4">
        <f>OFFSET(A$6,$C180,0)</f>
        <v>2</v>
      </c>
      <c r="F180" s="4">
        <f>OFFSET(B$6,$C180,0)</f>
        <v>1.3</v>
      </c>
      <c r="G180" s="4">
        <f>OFFSET(C$6,$C180,0)</f>
        <v>2.5</v>
      </c>
      <c r="H180" s="4">
        <f>OFFSET(D$6,$C180,0)</f>
        <v>1.8</v>
      </c>
      <c r="J180" s="4">
        <f>OFFSET(F$6,$C180,0)</f>
        <v>1</v>
      </c>
      <c r="K180" s="4">
        <f>OFFSET(G$6,$C180,0)</f>
        <v>0</v>
      </c>
      <c r="L180" s="4">
        <f>OFFSET(H$6,$C180,0)</f>
        <v>0.8</v>
      </c>
      <c r="M180" s="4">
        <f>OFFSET(I$6,$C180,0)</f>
        <v>0.8</v>
      </c>
      <c r="O180" s="4">
        <f>(1-$B180)^3*$E180+3*(1-$B180)^2*$B180*$F180+3*(1-$B180)*$B180^2*$G180+$B180^3*$H180</f>
        <v>2.0154816</v>
      </c>
      <c r="P180" s="4">
        <f>(1-$B180)^3*$J180+3*(1-$B180)^2*$B180*$K180+3*(1-$B180)*$B180^2*$L180+$B180^3*$M180</f>
        <v>0.7374032</v>
      </c>
      <c r="R180" s="4">
        <f>3*(1-$B180)^2*($F180-$E180)+6*(1-$B180)*$B180*($G180-$F180)+3*$B180^2*($H180-$G180)</f>
        <v>-0.4173600000000005</v>
      </c>
      <c r="S180" s="4">
        <f>3*(1-$B180)^2*($K180-$J180)+6*(1-$B180)*$B180*($L180-$K180)+3*$B180^2*($M180-$L180)</f>
        <v>0.6112799999999998</v>
      </c>
      <c r="T180" s="2">
        <f>SQRT(R180*R180+S180*S180)</f>
        <v>0.7401706614018149</v>
      </c>
      <c r="V180" s="2">
        <f>W179</f>
        <v>151.86454277843336</v>
      </c>
      <c r="W180" s="2">
        <f>V180+(T180+T231)/2</f>
        <v>152.79696122037706</v>
      </c>
    </row>
    <row r="181" spans="1:23" ht="13.5">
      <c r="A181" s="4">
        <f>A180+1</f>
        <v>92</v>
      </c>
      <c r="B181" s="4">
        <f>A181/$C$86-C181</f>
        <v>0.8400000000000001</v>
      </c>
      <c r="C181" s="4">
        <f>IF(B180=1,C180+1,C180)</f>
        <v>1</v>
      </c>
      <c r="E181" s="4">
        <f>OFFSET(A$6,$C181,0)</f>
        <v>2</v>
      </c>
      <c r="F181" s="4">
        <f>OFFSET(B$6,$C181,0)</f>
        <v>1.3</v>
      </c>
      <c r="G181" s="4">
        <f>OFFSET(C$6,$C181,0)</f>
        <v>2.5</v>
      </c>
      <c r="H181" s="4">
        <f>OFFSET(D$6,$C181,0)</f>
        <v>1.8</v>
      </c>
      <c r="J181" s="4">
        <f>OFFSET(F$6,$C181,0)</f>
        <v>1</v>
      </c>
      <c r="K181" s="4">
        <f>OFFSET(G$6,$C181,0)</f>
        <v>0</v>
      </c>
      <c r="L181" s="4">
        <f>OFFSET(H$6,$C181,0)</f>
        <v>0.8</v>
      </c>
      <c r="M181" s="4">
        <f>OFFSET(I$6,$C181,0)</f>
        <v>0.8</v>
      </c>
      <c r="O181" s="4">
        <f>(1-$B181)^3*$E181+3*(1-$B181)^2*$B181*$F181+3*(1-$B181)*$B181^2*$G181+$B181^3*$H181</f>
        <v>2.0056448</v>
      </c>
      <c r="P181" s="4">
        <f>(1-$B181)^3*$J181+3*(1-$B181)^2*$B181*$K181+3*(1-$B181)*$B181^2*$L181+$B181^3*$M181</f>
        <v>0.7492096</v>
      </c>
      <c r="R181" s="4">
        <f>3*(1-$B181)^2*($F181-$E181)+6*(1-$B181)*$B181*($G181-$F181)+3*$B181^2*($H181-$G181)</f>
        <v>-0.5678400000000006</v>
      </c>
      <c r="S181" s="4">
        <f>3*(1-$B181)^2*($K181-$J181)+6*(1-$B181)*$B181*($L181-$K181)+3*$B181^2*($M181-$L181)</f>
        <v>0.5683199999999999</v>
      </c>
      <c r="T181" s="2">
        <f>SQRT(R181*R181+S181*S181)</f>
        <v>0.8033865122094102</v>
      </c>
      <c r="V181" s="2">
        <f>W180</f>
        <v>152.79696122037706</v>
      </c>
      <c r="W181" s="2">
        <f>V181+(T181+T232)/2</f>
        <v>153.81034882662732</v>
      </c>
    </row>
    <row r="182" spans="1:23" ht="13.5">
      <c r="A182" s="4">
        <f>A181+1</f>
        <v>93</v>
      </c>
      <c r="B182" s="4">
        <f>A182/$C$86-C182</f>
        <v>0.8600000000000001</v>
      </c>
      <c r="C182" s="4">
        <f>IF(B181=1,C181+1,C181)</f>
        <v>1</v>
      </c>
      <c r="E182" s="4">
        <f>OFFSET(A$6,$C182,0)</f>
        <v>2</v>
      </c>
      <c r="F182" s="4">
        <f>OFFSET(B$6,$C182,0)</f>
        <v>1.3</v>
      </c>
      <c r="G182" s="4">
        <f>OFFSET(C$6,$C182,0)</f>
        <v>2.5</v>
      </c>
      <c r="H182" s="4">
        <f>OFFSET(D$6,$C182,0)</f>
        <v>1.8</v>
      </c>
      <c r="J182" s="4">
        <f>OFFSET(F$6,$C182,0)</f>
        <v>1</v>
      </c>
      <c r="K182" s="4">
        <f>OFFSET(G$6,$C182,0)</f>
        <v>0</v>
      </c>
      <c r="L182" s="4">
        <f>OFFSET(H$6,$C182,0)</f>
        <v>0.8</v>
      </c>
      <c r="M182" s="4">
        <f>OFFSET(I$6,$C182,0)</f>
        <v>0.8</v>
      </c>
      <c r="O182" s="4">
        <f>(1-$B182)^3*$E182+3*(1-$B182)^2*$B182*$F182+3*(1-$B182)*$B182^2*$G182+$B182^3*$H182</f>
        <v>1.9927072</v>
      </c>
      <c r="P182" s="4">
        <f>(1-$B182)^3*$J182+3*(1-$B182)^2*$B182*$K182+3*(1-$B182)*$B182^2*$L182+$B182^3*$M182</f>
        <v>0.7600944000000001</v>
      </c>
      <c r="R182" s="4">
        <f>3*(1-$B182)^2*($F182-$E182)+6*(1-$B182)*$B182*($G182-$F182)+3*$B182^2*($H182-$G182)</f>
        <v>-0.7274400000000005</v>
      </c>
      <c r="S182" s="4">
        <f>3*(1-$B182)^2*($K182-$J182)+6*(1-$B182)*$B182*($L182-$K182)+3*$B182^2*($M182-$L182)</f>
        <v>0.5191199999999997</v>
      </c>
      <c r="T182" s="2">
        <f>SQRT(R182*R182+S182*S182)</f>
        <v>0.8936747327747386</v>
      </c>
      <c r="V182" s="2">
        <f>W181</f>
        <v>153.81034882662732</v>
      </c>
      <c r="W182" s="2">
        <f>V182+(T182+T233)/2</f>
        <v>154.92221489013986</v>
      </c>
    </row>
    <row r="183" spans="1:23" ht="13.5">
      <c r="A183" s="4">
        <f>A182+1</f>
        <v>94</v>
      </c>
      <c r="B183" s="4">
        <f>A183/$C$86-C183</f>
        <v>0.8799999999999999</v>
      </c>
      <c r="C183" s="4">
        <f>IF(B182=1,C182+1,C182)</f>
        <v>1</v>
      </c>
      <c r="E183" s="4">
        <f>OFFSET(A$6,$C183,0)</f>
        <v>2</v>
      </c>
      <c r="F183" s="4">
        <f>OFFSET(B$6,$C183,0)</f>
        <v>1.3</v>
      </c>
      <c r="G183" s="4">
        <f>OFFSET(C$6,$C183,0)</f>
        <v>2.5</v>
      </c>
      <c r="H183" s="4">
        <f>OFFSET(D$6,$C183,0)</f>
        <v>1.8</v>
      </c>
      <c r="J183" s="4">
        <f>OFFSET(F$6,$C183,0)</f>
        <v>1</v>
      </c>
      <c r="K183" s="4">
        <f>OFFSET(G$6,$C183,0)</f>
        <v>0</v>
      </c>
      <c r="L183" s="4">
        <f>OFFSET(H$6,$C183,0)</f>
        <v>0.8</v>
      </c>
      <c r="M183" s="4">
        <f>OFFSET(I$6,$C183,0)</f>
        <v>0.8</v>
      </c>
      <c r="O183" s="4">
        <f>(1-$B183)^3*$E183+3*(1-$B183)^2*$B183*$F183+3*(1-$B183)*$B183^2*$G183+$B183^3*$H183</f>
        <v>1.9764864000000002</v>
      </c>
      <c r="P183" s="4">
        <f>(1-$B183)^3*$J183+3*(1-$B183)^2*$B183*$K183+3*(1-$B183)*$B183^2*$L183+$B183^3*$M183</f>
        <v>0.7699328</v>
      </c>
      <c r="R183" s="4">
        <f>3*(1-$B183)^2*($F183-$E183)+6*(1-$B183)*$B183*($G183-$F183)+3*$B183^2*($H183-$G183)</f>
        <v>-0.896159999999999</v>
      </c>
      <c r="S183" s="4">
        <f>3*(1-$B183)^2*($K183-$J183)+6*(1-$B183)*$B183*($L183-$K183)+3*$B183^2*($M183-$L183)</f>
        <v>0.46368000000000037</v>
      </c>
      <c r="T183" s="2">
        <f>SQRT(R183*R183+S183*S183)</f>
        <v>1.009010350789326</v>
      </c>
      <c r="V183" s="2">
        <f>W182</f>
        <v>154.92221489013986</v>
      </c>
      <c r="W183" s="2">
        <f>V183+(T183+T234)/2</f>
        <v>156.1486315905845</v>
      </c>
    </row>
    <row r="184" spans="1:23" ht="12.75">
      <c r="A184" s="4">
        <f>A183+1</f>
        <v>95</v>
      </c>
      <c r="B184" s="4">
        <f>A184/$C$86-C184</f>
        <v>0.8999999999999999</v>
      </c>
      <c r="C184" s="4">
        <f>IF(B183=1,C183+1,C183)</f>
        <v>1</v>
      </c>
      <c r="E184" s="4">
        <f>OFFSET(A$6,$C184,0)</f>
        <v>2</v>
      </c>
      <c r="F184" s="4">
        <f>OFFSET(B$6,$C184,0)</f>
        <v>1.3</v>
      </c>
      <c r="G184" s="4">
        <f>OFFSET(C$6,$C184,0)</f>
        <v>2.5</v>
      </c>
      <c r="H184" s="4">
        <f>OFFSET(D$6,$C184,0)</f>
        <v>1.8</v>
      </c>
      <c r="J184" s="4">
        <f>OFFSET(F$6,$C184,0)</f>
        <v>1</v>
      </c>
      <c r="K184" s="4">
        <f>OFFSET(G$6,$C184,0)</f>
        <v>0</v>
      </c>
      <c r="L184" s="4">
        <f>OFFSET(H$6,$C184,0)</f>
        <v>0.8</v>
      </c>
      <c r="M184" s="4">
        <f>OFFSET(I$6,$C184,0)</f>
        <v>0.8</v>
      </c>
      <c r="O184" s="4">
        <f>(1-$B184)^3*$E184+3*(1-$B184)^2*$B184*$F184+3*(1-$B184)*$B184^2*$G184+$B184^3*$H184</f>
        <v>1.9567999999999999</v>
      </c>
      <c r="P184" s="4">
        <f>(1-$B184)^3*$J184+3*(1-$B184)^2*$B184*$K184+3*(1-$B184)*$B184^2*$L184+$B184^3*$M184</f>
        <v>0.7786</v>
      </c>
      <c r="R184" s="4">
        <f>3*(1-$B184)^2*($F184-$E184)+6*(1-$B184)*$B184*($G184-$F184)+3*$B184^2*($H184-$G184)</f>
        <v>-1.073999999999999</v>
      </c>
      <c r="S184" s="4">
        <f>3*(1-$B184)^2*($K184-$J184)+6*(1-$B184)*$B184*($L184-$K184)+3*$B184^2*($M184-$L184)</f>
        <v>0.40200000000000036</v>
      </c>
      <c r="T184" s="2">
        <f>SQRT(R184*R184+S184*S184)</f>
        <v>1.146769375245083</v>
      </c>
      <c r="V184" s="2">
        <f>W183</f>
        <v>156.1486315905845</v>
      </c>
      <c r="W184" s="2">
        <f>V184+(T184+T235)/2</f>
        <v>157.50402249813115</v>
      </c>
    </row>
    <row r="185" spans="1:23" ht="12.75">
      <c r="A185" s="4">
        <f>A184+1</f>
        <v>96</v>
      </c>
      <c r="B185" s="4">
        <f>A185/$C$86-C185</f>
        <v>0.9199999999999999</v>
      </c>
      <c r="C185" s="4">
        <f>IF(B184=1,C184+1,C184)</f>
        <v>1</v>
      </c>
      <c r="E185" s="4">
        <f>OFFSET(A$6,$C185,0)</f>
        <v>2</v>
      </c>
      <c r="F185" s="4">
        <f>OFFSET(B$6,$C185,0)</f>
        <v>1.3</v>
      </c>
      <c r="G185" s="4">
        <f>OFFSET(C$6,$C185,0)</f>
        <v>2.5</v>
      </c>
      <c r="H185" s="4">
        <f>OFFSET(D$6,$C185,0)</f>
        <v>1.8</v>
      </c>
      <c r="J185" s="4">
        <f>OFFSET(F$6,$C185,0)</f>
        <v>1</v>
      </c>
      <c r="K185" s="4">
        <f>OFFSET(G$6,$C185,0)</f>
        <v>0</v>
      </c>
      <c r="L185" s="4">
        <f>OFFSET(H$6,$C185,0)</f>
        <v>0.8</v>
      </c>
      <c r="M185" s="4">
        <f>OFFSET(I$6,$C185,0)</f>
        <v>0.8</v>
      </c>
      <c r="O185" s="4">
        <f>(1-$B185)^3*$E185+3*(1-$B185)^2*$B185*$F185+3*(1-$B185)*$B185^2*$G185+$B185^3*$H185</f>
        <v>1.9334656000000003</v>
      </c>
      <c r="P185" s="4">
        <f>(1-$B185)^3*$J185+3*(1-$B185)^2*$B185*$K185+3*(1-$B185)*$B185^2*$L185+$B185^3*$M185</f>
        <v>0.7859712000000001</v>
      </c>
      <c r="R185" s="4">
        <f>3*(1-$B185)^2*($F185-$E185)+6*(1-$B185)*$B185*($G185-$F185)+3*$B185^2*($H185-$G185)</f>
        <v>-1.260959999999999</v>
      </c>
      <c r="S185" s="4">
        <f>3*(1-$B185)^2*($K185-$J185)+6*(1-$B185)*$B185*($L185-$K185)+3*$B185^2*($M185-$L185)</f>
        <v>0.33408000000000027</v>
      </c>
      <c r="T185" s="2">
        <f>SQRT(R185*R185+S185*S185)</f>
        <v>1.3044652421586393</v>
      </c>
      <c r="V185" s="2">
        <f>W184</f>
        <v>157.50402249813115</v>
      </c>
      <c r="W185" s="2">
        <f>V185+(T185+T236)/2</f>
        <v>159.00130331783586</v>
      </c>
    </row>
    <row r="186" spans="1:23" ht="12.75">
      <c r="A186" s="4">
        <f>A185+1</f>
        <v>97</v>
      </c>
      <c r="B186" s="4">
        <f>A186/$C$86-C186</f>
        <v>0.94</v>
      </c>
      <c r="C186" s="4">
        <f>IF(B185=1,C185+1,C185)</f>
        <v>1</v>
      </c>
      <c r="E186" s="4">
        <f>OFFSET(A$6,$C186,0)</f>
        <v>2</v>
      </c>
      <c r="F186" s="4">
        <f>OFFSET(B$6,$C186,0)</f>
        <v>1.3</v>
      </c>
      <c r="G186" s="4">
        <f>OFFSET(C$6,$C186,0)</f>
        <v>2.5</v>
      </c>
      <c r="H186" s="4">
        <f>OFFSET(D$6,$C186,0)</f>
        <v>1.8</v>
      </c>
      <c r="J186" s="4">
        <f>OFFSET(F$6,$C186,0)</f>
        <v>1</v>
      </c>
      <c r="K186" s="4">
        <f>OFFSET(G$6,$C186,0)</f>
        <v>0</v>
      </c>
      <c r="L186" s="4">
        <f>OFFSET(H$6,$C186,0)</f>
        <v>0.8</v>
      </c>
      <c r="M186" s="4">
        <f>OFFSET(I$6,$C186,0)</f>
        <v>0.8</v>
      </c>
      <c r="O186" s="4">
        <f>(1-$B186)^3*$E186+3*(1-$B186)^2*$B186*$F186+3*(1-$B186)*$B186^2*$G186+$B186^3*$H186</f>
        <v>1.9063008000000001</v>
      </c>
      <c r="P186" s="4">
        <f>(1-$B186)^3*$J186+3*(1-$B186)^2*$B186*$K186+3*(1-$B186)*$B186^2*$L186+$B186^3*$M186</f>
        <v>0.7919216</v>
      </c>
      <c r="R186" s="4">
        <f>3*(1-$B186)^2*($F186-$E186)+6*(1-$B186)*$B186*($G186-$F186)+3*$B186^2*($H186-$G186)</f>
        <v>-1.4570399999999994</v>
      </c>
      <c r="S186" s="4">
        <f>3*(1-$B186)^2*($K186-$J186)+6*(1-$B186)*$B186*($L186-$K186)+3*$B186^2*($M186-$L186)</f>
        <v>0.2599200000000002</v>
      </c>
      <c r="T186" s="2">
        <f>SQRT(R186*R186+S186*S186)</f>
        <v>1.4800418804885211</v>
      </c>
      <c r="V186" s="2">
        <f>W185</f>
        <v>159.00130331783586</v>
      </c>
      <c r="W186" s="2">
        <f>V186+(T186+T237)/2</f>
        <v>160.652154455208</v>
      </c>
    </row>
    <row r="187" spans="1:23" ht="12.75">
      <c r="A187" s="4">
        <f>A186+1</f>
        <v>98</v>
      </c>
      <c r="B187" s="4">
        <f>A187/$C$86-C187</f>
        <v>0.96</v>
      </c>
      <c r="C187" s="4">
        <f>IF(B186=1,C186+1,C186)</f>
        <v>1</v>
      </c>
      <c r="E187" s="4">
        <f>OFFSET(A$6,$C187,0)</f>
        <v>2</v>
      </c>
      <c r="F187" s="4">
        <f>OFFSET(B$6,$C187,0)</f>
        <v>1.3</v>
      </c>
      <c r="G187" s="4">
        <f>OFFSET(C$6,$C187,0)</f>
        <v>2.5</v>
      </c>
      <c r="H187" s="4">
        <f>OFFSET(D$6,$C187,0)</f>
        <v>1.8</v>
      </c>
      <c r="J187" s="4">
        <f>OFFSET(F$6,$C187,0)</f>
        <v>1</v>
      </c>
      <c r="K187" s="4">
        <f>OFFSET(G$6,$C187,0)</f>
        <v>0</v>
      </c>
      <c r="L187" s="4">
        <f>OFFSET(H$6,$C187,0)</f>
        <v>0.8</v>
      </c>
      <c r="M187" s="4">
        <f>OFFSET(I$6,$C187,0)</f>
        <v>0.8</v>
      </c>
      <c r="O187" s="4">
        <f>(1-$B187)^3*$E187+3*(1-$B187)^2*$B187*$F187+3*(1-$B187)*$B187^2*$G187+$B187^3*$H187</f>
        <v>1.8751232</v>
      </c>
      <c r="P187" s="4">
        <f>(1-$B187)^3*$J187+3*(1-$B187)^2*$B187*$K187+3*(1-$B187)*$B187^2*$L187+$B187^3*$M187</f>
        <v>0.7963264</v>
      </c>
      <c r="R187" s="4">
        <f>3*(1-$B187)^2*($F187-$E187)+6*(1-$B187)*$B187*($G187-$F187)+3*$B187^2*($H187-$G187)</f>
        <v>-1.6622399999999997</v>
      </c>
      <c r="S187" s="4">
        <f>3*(1-$B187)^2*($K187-$J187)+6*(1-$B187)*$B187*($L187-$K187)+3*$B187^2*($M187-$L187)</f>
        <v>0.17952000000000015</v>
      </c>
      <c r="T187" s="2">
        <f>SQRT(R187*R187+S187*S187)</f>
        <v>1.6719058729485936</v>
      </c>
      <c r="V187" s="2">
        <f>W186</f>
        <v>160.652154455208</v>
      </c>
      <c r="W187" s="2">
        <f>V187+(T187+T238)/2</f>
        <v>162.46729729052726</v>
      </c>
    </row>
    <row r="188" spans="1:23" ht="12.75">
      <c r="A188" s="4">
        <f>A187+1</f>
        <v>99</v>
      </c>
      <c r="B188" s="4">
        <f>A188/$C$86-C188</f>
        <v>0.98</v>
      </c>
      <c r="C188" s="4">
        <f>IF(B187=1,C187+1,C187)</f>
        <v>1</v>
      </c>
      <c r="E188" s="4">
        <f>OFFSET(A$6,$C188,0)</f>
        <v>2</v>
      </c>
      <c r="F188" s="4">
        <f>OFFSET(B$6,$C188,0)</f>
        <v>1.3</v>
      </c>
      <c r="G188" s="4">
        <f>OFFSET(C$6,$C188,0)</f>
        <v>2.5</v>
      </c>
      <c r="H188" s="4">
        <f>OFFSET(D$6,$C188,0)</f>
        <v>1.8</v>
      </c>
      <c r="J188" s="4">
        <f>OFFSET(F$6,$C188,0)</f>
        <v>1</v>
      </c>
      <c r="K188" s="4">
        <f>OFFSET(G$6,$C188,0)</f>
        <v>0</v>
      </c>
      <c r="L188" s="4">
        <f>OFFSET(H$6,$C188,0)</f>
        <v>0.8</v>
      </c>
      <c r="M188" s="4">
        <f>OFFSET(I$6,$C188,0)</f>
        <v>0.8</v>
      </c>
      <c r="O188" s="4">
        <f>(1-$B188)^3*$E188+3*(1-$B188)^2*$B188*$F188+3*(1-$B188)*$B188^2*$G188+$B188^3*$H188</f>
        <v>1.8397504</v>
      </c>
      <c r="P188" s="4">
        <f>(1-$B188)^3*$J188+3*(1-$B188)^2*$B188*$K188+3*(1-$B188)*$B188^2*$L188+$B188^3*$M188</f>
        <v>0.7990608</v>
      </c>
      <c r="R188" s="4">
        <f>3*(1-$B188)^2*($F188-$E188)+6*(1-$B188)*$B188*($G188-$F188)+3*$B188^2*($H188-$G188)</f>
        <v>-1.8765599999999996</v>
      </c>
      <c r="S188" s="4">
        <f>3*(1-$B188)^2*($K188-$J188)+6*(1-$B188)*$B188*($L188-$K188)+3*$B188^2*($M188-$L188)</f>
        <v>0.09288000000000009</v>
      </c>
      <c r="T188" s="2">
        <f>SQRT(R188*R188+S188*S188)</f>
        <v>1.8788571334723667</v>
      </c>
      <c r="V188" s="2">
        <f>W187</f>
        <v>162.46729729052726</v>
      </c>
      <c r="W188" s="2">
        <f>V188+(T188+T239)/2</f>
        <v>164.45672585726345</v>
      </c>
    </row>
    <row r="189" spans="1:23" ht="12.75">
      <c r="A189" s="4">
        <f>A188+1</f>
        <v>100</v>
      </c>
      <c r="B189" s="4">
        <f>A189/$C$86-C189</f>
        <v>1</v>
      </c>
      <c r="C189" s="4">
        <f>IF(B188=1,C188+1,C188)</f>
        <v>1</v>
      </c>
      <c r="E189" s="4">
        <f>OFFSET(A$6,$C189,0)</f>
        <v>2</v>
      </c>
      <c r="F189" s="4">
        <f>OFFSET(B$6,$C189,0)</f>
        <v>1.3</v>
      </c>
      <c r="G189" s="4">
        <f>OFFSET(C$6,$C189,0)</f>
        <v>2.5</v>
      </c>
      <c r="H189" s="4">
        <f>OFFSET(D$6,$C189,0)</f>
        <v>1.8</v>
      </c>
      <c r="J189" s="4">
        <f>OFFSET(F$6,$C189,0)</f>
        <v>1</v>
      </c>
      <c r="K189" s="4">
        <f>OFFSET(G$6,$C189,0)</f>
        <v>0</v>
      </c>
      <c r="L189" s="4">
        <f>OFFSET(H$6,$C189,0)</f>
        <v>0.8</v>
      </c>
      <c r="M189" s="4">
        <f>OFFSET(I$6,$C189,0)</f>
        <v>0.8</v>
      </c>
      <c r="O189" s="4">
        <f>(1-$B189)^3*$E189+3*(1-$B189)^2*$B189*$F189+3*(1-$B189)*$B189^2*$G189+$B189^3*$H189</f>
        <v>1.8</v>
      </c>
      <c r="P189" s="4">
        <f>(1-$B189)^3*$J189+3*(1-$B189)^2*$B189*$K189+3*(1-$B189)*$B189^2*$L189+$B189^3*$M189</f>
        <v>0.8</v>
      </c>
      <c r="R189" s="4">
        <f>3*(1-$B189)^2*($F189-$E189)+6*(1-$B189)*$B189*($G189-$F189)+3*$B189^2*($H189-$G189)</f>
        <v>-2.0999999999999996</v>
      </c>
      <c r="S189" s="4">
        <f>3*(1-$B189)^2*($K189-$J189)+6*(1-$B189)*$B189*($L189-$K189)+3*$B189^2*($M189-$L189)</f>
        <v>0</v>
      </c>
      <c r="T189" s="2">
        <f>SQRT(R189*R189+S189*S189)</f>
        <v>2.0999999999999996</v>
      </c>
      <c r="V189" s="2">
        <f>W188</f>
        <v>164.45672585726345</v>
      </c>
      <c r="W189" s="2">
        <f>V189+(T189+T240)/2</f>
        <v>165.50672585726346</v>
      </c>
    </row>
    <row r="190" spans="1:23" ht="12.75">
      <c r="A190" s="4">
        <f>A189+1</f>
        <v>101</v>
      </c>
      <c r="B190" s="4">
        <f>A190/$C$86-C190</f>
        <v>0.020000000000000018</v>
      </c>
      <c r="C190" s="4">
        <f>IF(B189=1,C189+1,C189)</f>
        <v>2</v>
      </c>
      <c r="E190" s="4">
        <f>OFFSET(A$6,$C190,0)</f>
        <v>1.8</v>
      </c>
      <c r="F190" s="4">
        <f>OFFSET(B$6,$C190,0)</f>
        <v>0.8</v>
      </c>
      <c r="G190" s="4">
        <f>OFFSET(C$6,$C190,0)</f>
        <v>0.5</v>
      </c>
      <c r="H190" s="4">
        <f>OFFSET(D$6,$C190,0)</f>
        <v>0.5</v>
      </c>
      <c r="J190" s="4">
        <f>OFFSET(F$6,$C190,0)</f>
        <v>0.8</v>
      </c>
      <c r="K190" s="4">
        <f>OFFSET(G$6,$C190,0)</f>
        <v>0.8</v>
      </c>
      <c r="L190" s="4">
        <f>OFFSET(H$6,$C190,0)</f>
        <v>0.3</v>
      </c>
      <c r="M190" s="4">
        <f>OFFSET(I$6,$C190,0)</f>
        <v>1</v>
      </c>
      <c r="O190" s="4">
        <f>(1-$B190)^3*$E190+3*(1-$B190)^2*$B190*$F190+3*(1-$B190)*$B190^2*$G190+$B190^3*$H190</f>
        <v>1.7408367999999999</v>
      </c>
      <c r="P190" s="4">
        <f>(1-$B190)^3*$J190+3*(1-$B190)^2*$B190*$K190+3*(1-$B190)*$B190^2*$L190+$B190^3*$M190</f>
        <v>0.7994136000000001</v>
      </c>
      <c r="R190" s="4">
        <f>3*(1-$B190)^2*($F190-$E190)+6*(1-$B190)*$B190*($G190-$F190)+3*$B190^2*($H190-$G190)</f>
        <v>-2.91648</v>
      </c>
      <c r="S190" s="4">
        <f>3*(1-$B190)^2*($K190-$J190)+6*(1-$B190)*$B190*($L190-$K190)+3*$B190^2*($M190-$L190)</f>
        <v>-0.05796000000000005</v>
      </c>
      <c r="T190" s="2">
        <f>SQRT(R190*R190+S190*S190)</f>
        <v>2.917055870565389</v>
      </c>
      <c r="V190" s="2">
        <f>W189</f>
        <v>165.50672585726346</v>
      </c>
      <c r="W190" s="2">
        <f>V190+(T190+T241)/2</f>
        <v>166.96525379254615</v>
      </c>
    </row>
    <row r="191" spans="1:23" ht="12.75">
      <c r="A191" s="4">
        <f>A190+1</f>
        <v>102</v>
      </c>
      <c r="B191" s="4">
        <f>A191/$C$86-C191</f>
        <v>0.040000000000000036</v>
      </c>
      <c r="C191" s="4">
        <f>IF(B190=1,C190+1,C190)</f>
        <v>2</v>
      </c>
      <c r="E191" s="4">
        <f>OFFSET(A$6,$C191,0)</f>
        <v>1.8</v>
      </c>
      <c r="F191" s="4">
        <f>OFFSET(B$6,$C191,0)</f>
        <v>0.8</v>
      </c>
      <c r="G191" s="4">
        <f>OFFSET(C$6,$C191,0)</f>
        <v>0.5</v>
      </c>
      <c r="H191" s="4">
        <f>OFFSET(D$6,$C191,0)</f>
        <v>0.5</v>
      </c>
      <c r="J191" s="4">
        <f>OFFSET(F$6,$C191,0)</f>
        <v>0.8</v>
      </c>
      <c r="K191" s="4">
        <f>OFFSET(G$6,$C191,0)</f>
        <v>0.8</v>
      </c>
      <c r="L191" s="4">
        <f>OFFSET(H$6,$C191,0)</f>
        <v>0.3</v>
      </c>
      <c r="M191" s="4">
        <f>OFFSET(I$6,$C191,0)</f>
        <v>1</v>
      </c>
      <c r="O191" s="4">
        <f>(1-$B191)^3*$E191+3*(1-$B191)^2*$B191*$F191+3*(1-$B191)*$B191^2*$G191+$B191^3*$H191</f>
        <v>1.6833344000000001</v>
      </c>
      <c r="P191" s="4">
        <f>(1-$B191)^3*$J191+3*(1-$B191)^2*$B191*$K191+3*(1-$B191)*$B191^2*$L191+$B191^3*$M191</f>
        <v>0.7977088</v>
      </c>
      <c r="R191" s="4">
        <f>3*(1-$B191)^2*($F191-$E191)+6*(1-$B191)*$B191*($G191-$F191)+3*$B191^2*($H191-$G191)</f>
        <v>-2.83392</v>
      </c>
      <c r="S191" s="4">
        <f>3*(1-$B191)^2*($K191-$J191)+6*(1-$B191)*$B191*($L191-$K191)+3*$B191^2*($M191-$L191)</f>
        <v>-0.11184000000000009</v>
      </c>
      <c r="T191" s="2">
        <f>SQRT(R191*R191+S191*S191)</f>
        <v>2.836126011304857</v>
      </c>
      <c r="V191" s="2">
        <f>W190</f>
        <v>166.96525379254615</v>
      </c>
      <c r="W191" s="2">
        <f>V191+(T191+T242)/2</f>
        <v>168.3833167981986</v>
      </c>
    </row>
    <row r="192" spans="1:23" ht="12.75">
      <c r="A192" s="4">
        <f>A191+1</f>
        <v>103</v>
      </c>
      <c r="B192" s="4">
        <f>A192/$C$86-C192</f>
        <v>0.06000000000000005</v>
      </c>
      <c r="C192" s="4">
        <f>IF(B191=1,C191+1,C191)</f>
        <v>2</v>
      </c>
      <c r="E192" s="4">
        <f>OFFSET(A$6,$C192,0)</f>
        <v>1.8</v>
      </c>
      <c r="F192" s="4">
        <f>OFFSET(B$6,$C192,0)</f>
        <v>0.8</v>
      </c>
      <c r="G192" s="4">
        <f>OFFSET(C$6,$C192,0)</f>
        <v>0.5</v>
      </c>
      <c r="H192" s="4">
        <f>OFFSET(D$6,$C192,0)</f>
        <v>0.5</v>
      </c>
      <c r="J192" s="4">
        <f>OFFSET(F$6,$C192,0)</f>
        <v>0.8</v>
      </c>
      <c r="K192" s="4">
        <f>OFFSET(G$6,$C192,0)</f>
        <v>0.8</v>
      </c>
      <c r="L192" s="4">
        <f>OFFSET(H$6,$C192,0)</f>
        <v>0.3</v>
      </c>
      <c r="M192" s="4">
        <f>OFFSET(I$6,$C192,0)</f>
        <v>1</v>
      </c>
      <c r="O192" s="4">
        <f>(1-$B192)^3*$E192+3*(1-$B192)^2*$B192*$F192+3*(1-$B192)*$B192^2*$G192+$B192^3*$H192</f>
        <v>1.6274736</v>
      </c>
      <c r="P192" s="4">
        <f>(1-$B192)^3*$J192+3*(1-$B192)^2*$B192*$K192+3*(1-$B192)*$B192^2*$L192+$B192^3*$M192</f>
        <v>0.7949672</v>
      </c>
      <c r="R192" s="4">
        <f>3*(1-$B192)^2*($F192-$E192)+6*(1-$B192)*$B192*($G192-$F192)+3*$B192^2*($H192-$G192)</f>
        <v>-2.75232</v>
      </c>
      <c r="S192" s="4">
        <f>3*(1-$B192)^2*($K192-$J192)+6*(1-$B192)*$B192*($L192-$K192)+3*$B192^2*($M192-$L192)</f>
        <v>-0.16164000000000012</v>
      </c>
      <c r="T192" s="2">
        <f>SQRT(R192*R192+S192*S192)</f>
        <v>2.7570623627332047</v>
      </c>
      <c r="V192" s="2">
        <f>W191</f>
        <v>168.3833167981986</v>
      </c>
      <c r="W192" s="2">
        <f>V192+(T192+T243)/2</f>
        <v>169.7618479795652</v>
      </c>
    </row>
    <row r="193" spans="1:23" ht="12.75">
      <c r="A193" s="4">
        <f>A192+1</f>
        <v>104</v>
      </c>
      <c r="B193" s="4">
        <f>A193/$C$86-C193</f>
        <v>0.08000000000000007</v>
      </c>
      <c r="C193" s="4">
        <f>IF(B192=1,C192+1,C192)</f>
        <v>2</v>
      </c>
      <c r="E193" s="4">
        <f>OFFSET(A$6,$C193,0)</f>
        <v>1.8</v>
      </c>
      <c r="F193" s="4">
        <f>OFFSET(B$6,$C193,0)</f>
        <v>0.8</v>
      </c>
      <c r="G193" s="4">
        <f>OFFSET(C$6,$C193,0)</f>
        <v>0.5</v>
      </c>
      <c r="H193" s="4">
        <f>OFFSET(D$6,$C193,0)</f>
        <v>0.5</v>
      </c>
      <c r="J193" s="4">
        <f>OFFSET(F$6,$C193,0)</f>
        <v>0.8</v>
      </c>
      <c r="K193" s="4">
        <f>OFFSET(G$6,$C193,0)</f>
        <v>0.8</v>
      </c>
      <c r="L193" s="4">
        <f>OFFSET(H$6,$C193,0)</f>
        <v>0.3</v>
      </c>
      <c r="M193" s="4">
        <f>OFFSET(I$6,$C193,0)</f>
        <v>1</v>
      </c>
      <c r="O193" s="4">
        <f>(1-$B193)^3*$E193+3*(1-$B193)^2*$B193*$F193+3*(1-$B193)*$B193^2*$G193+$B193^3*$H193</f>
        <v>1.5732351999999998</v>
      </c>
      <c r="P193" s="4">
        <f>(1-$B193)^3*$J193+3*(1-$B193)^2*$B193*$K193+3*(1-$B193)*$B193^2*$L193+$B193^3*$M193</f>
        <v>0.7912704</v>
      </c>
      <c r="R193" s="4">
        <f>3*(1-$B193)^2*($F193-$E193)+6*(1-$B193)*$B193*($G193-$F193)+3*$B193^2*($H193-$G193)</f>
        <v>-2.6716799999999994</v>
      </c>
      <c r="S193" s="4">
        <f>3*(1-$B193)^2*($K193-$J193)+6*(1-$B193)*$B193*($L193-$K193)+3*$B193^2*($M193-$L193)</f>
        <v>-0.20736000000000016</v>
      </c>
      <c r="T193" s="2">
        <f>SQRT(R193*R193+S193*S193)</f>
        <v>2.679714946034372</v>
      </c>
      <c r="V193" s="2">
        <f>W192</f>
        <v>169.7618479795652</v>
      </c>
      <c r="W193" s="2">
        <f>V193+(T193+T244)/2</f>
        <v>171.1017054525824</v>
      </c>
    </row>
    <row r="194" spans="1:23" ht="12.75">
      <c r="A194" s="4">
        <f>A193+1</f>
        <v>105</v>
      </c>
      <c r="B194" s="4">
        <f>A194/$C$86-C194</f>
        <v>0.10000000000000009</v>
      </c>
      <c r="C194" s="4">
        <f>IF(B193=1,C193+1,C193)</f>
        <v>2</v>
      </c>
      <c r="E194" s="4">
        <f>OFFSET(A$6,$C194,0)</f>
        <v>1.8</v>
      </c>
      <c r="F194" s="4">
        <f>OFFSET(B$6,$C194,0)</f>
        <v>0.8</v>
      </c>
      <c r="G194" s="4">
        <f>OFFSET(C$6,$C194,0)</f>
        <v>0.5</v>
      </c>
      <c r="H194" s="4">
        <f>OFFSET(D$6,$C194,0)</f>
        <v>0.5</v>
      </c>
      <c r="J194" s="4">
        <f>OFFSET(F$6,$C194,0)</f>
        <v>0.8</v>
      </c>
      <c r="K194" s="4">
        <f>OFFSET(G$6,$C194,0)</f>
        <v>0.8</v>
      </c>
      <c r="L194" s="4">
        <f>OFFSET(H$6,$C194,0)</f>
        <v>0.3</v>
      </c>
      <c r="M194" s="4">
        <f>OFFSET(I$6,$C194,0)</f>
        <v>1</v>
      </c>
      <c r="O194" s="4">
        <f>(1-$B194)^3*$E194+3*(1-$B194)^2*$B194*$F194+3*(1-$B194)*$B194^2*$G194+$B194^3*$H194</f>
        <v>1.5205999999999997</v>
      </c>
      <c r="P194" s="4">
        <f>(1-$B194)^3*$J194+3*(1-$B194)^2*$B194*$K194+3*(1-$B194)*$B194^2*$L194+$B194^3*$M194</f>
        <v>0.7867</v>
      </c>
      <c r="R194" s="4">
        <f>3*(1-$B194)^2*($F194-$E194)+6*(1-$B194)*$B194*($G194-$F194)+3*$B194^2*($H194-$G194)</f>
        <v>-2.592</v>
      </c>
      <c r="S194" s="4">
        <f>3*(1-$B194)^2*($K194-$J194)+6*(1-$B194)*$B194*($L194-$K194)+3*$B194^2*($M194-$L194)</f>
        <v>-0.2490000000000002</v>
      </c>
      <c r="T194" s="2">
        <f>SQRT(R194*R194+S194*S194)</f>
        <v>2.603932602814443</v>
      </c>
      <c r="V194" s="2">
        <f>W193</f>
        <v>171.1017054525824</v>
      </c>
      <c r="W194" s="2">
        <f>V194+(T194+T245)/2</f>
        <v>172.4036717539896</v>
      </c>
    </row>
    <row r="195" spans="1:23" ht="12.75">
      <c r="A195" s="4">
        <f>A194+1</f>
        <v>106</v>
      </c>
      <c r="B195" s="4">
        <f>A195/$C$86-C195</f>
        <v>0.1200000000000001</v>
      </c>
      <c r="C195" s="4">
        <f>IF(B194=1,C194+1,C194)</f>
        <v>2</v>
      </c>
      <c r="E195" s="4">
        <f>OFFSET(A$6,$C195,0)</f>
        <v>1.8</v>
      </c>
      <c r="F195" s="4">
        <f>OFFSET(B$6,$C195,0)</f>
        <v>0.8</v>
      </c>
      <c r="G195" s="4">
        <f>OFFSET(C$6,$C195,0)</f>
        <v>0.5</v>
      </c>
      <c r="H195" s="4">
        <f>OFFSET(D$6,$C195,0)</f>
        <v>0.5</v>
      </c>
      <c r="J195" s="4">
        <f>OFFSET(F$6,$C195,0)</f>
        <v>0.8</v>
      </c>
      <c r="K195" s="4">
        <f>OFFSET(G$6,$C195,0)</f>
        <v>0.8</v>
      </c>
      <c r="L195" s="4">
        <f>OFFSET(H$6,$C195,0)</f>
        <v>0.3</v>
      </c>
      <c r="M195" s="4">
        <f>OFFSET(I$6,$C195,0)</f>
        <v>1</v>
      </c>
      <c r="O195" s="4">
        <f>(1-$B195)^3*$E195+3*(1-$B195)^2*$B195*$F195+3*(1-$B195)*$B195^2*$G195+$B195^3*$H195</f>
        <v>1.4695487999999999</v>
      </c>
      <c r="P195" s="4">
        <f>(1-$B195)^3*$J195+3*(1-$B195)^2*$B195*$K195+3*(1-$B195)*$B195^2*$L195+$B195^3*$M195</f>
        <v>0.7813376</v>
      </c>
      <c r="R195" s="4">
        <f>3*(1-$B195)^2*($F195-$E195)+6*(1-$B195)*$B195*($G195-$F195)+3*$B195^2*($H195-$G195)</f>
        <v>-2.5132799999999995</v>
      </c>
      <c r="S195" s="4">
        <f>3*(1-$B195)^2*($K195-$J195)+6*(1-$B195)*$B195*($L195-$K195)+3*$B195^2*($M195-$L195)</f>
        <v>-0.2865600000000002</v>
      </c>
      <c r="T195" s="2">
        <f>SQRT(R195*R195+S195*S195)</f>
        <v>2.5295637948073177</v>
      </c>
      <c r="V195" s="2">
        <f>W194</f>
        <v>172.4036717539896</v>
      </c>
      <c r="W195" s="2">
        <f>V195+(T195+T246)/2</f>
        <v>173.66845365139326</v>
      </c>
    </row>
    <row r="196" spans="1:23" ht="12.75">
      <c r="A196" s="4">
        <f>A195+1</f>
        <v>107</v>
      </c>
      <c r="B196" s="4">
        <f>A196/$C$86-C196</f>
        <v>0.14000000000000012</v>
      </c>
      <c r="C196" s="4">
        <f>IF(B195=1,C195+1,C195)</f>
        <v>2</v>
      </c>
      <c r="E196" s="4">
        <f>OFFSET(A$6,$C196,0)</f>
        <v>1.8</v>
      </c>
      <c r="F196" s="4">
        <f>OFFSET(B$6,$C196,0)</f>
        <v>0.8</v>
      </c>
      <c r="G196" s="4">
        <f>OFFSET(C$6,$C196,0)</f>
        <v>0.5</v>
      </c>
      <c r="H196" s="4">
        <f>OFFSET(D$6,$C196,0)</f>
        <v>0.5</v>
      </c>
      <c r="J196" s="4">
        <f>OFFSET(F$6,$C196,0)</f>
        <v>0.8</v>
      </c>
      <c r="K196" s="4">
        <f>OFFSET(G$6,$C196,0)</f>
        <v>0.8</v>
      </c>
      <c r="L196" s="4">
        <f>OFFSET(H$6,$C196,0)</f>
        <v>0.3</v>
      </c>
      <c r="M196" s="4">
        <f>OFFSET(I$6,$C196,0)</f>
        <v>1</v>
      </c>
      <c r="O196" s="4">
        <f>(1-$B196)^3*$E196+3*(1-$B196)^2*$B196*$F196+3*(1-$B196)*$B196^2*$G196+$B196^3*$H196</f>
        <v>1.4200623999999997</v>
      </c>
      <c r="P196" s="4">
        <f>(1-$B196)^3*$J196+3*(1-$B196)^2*$B196*$K196+3*(1-$B196)*$B196^2*$L196+$B196^3*$M196</f>
        <v>0.7752648</v>
      </c>
      <c r="R196" s="4">
        <f>3*(1-$B196)^2*($F196-$E196)+6*(1-$B196)*$B196*($G196-$F196)+3*$B196^2*($H196-$G196)</f>
        <v>-2.4355199999999995</v>
      </c>
      <c r="S196" s="4">
        <f>3*(1-$B196)^2*($K196-$J196)+6*(1-$B196)*$B196*($L196-$K196)+3*$B196^2*($M196-$L196)</f>
        <v>-0.32004000000000016</v>
      </c>
      <c r="T196" s="2">
        <f>SQRT(R196*R196+S196*S196)</f>
        <v>2.456457463910173</v>
      </c>
      <c r="V196" s="2">
        <f>W195</f>
        <v>173.66845365139326</v>
      </c>
      <c r="W196" s="2">
        <f>V196+(T196+T247)/2</f>
        <v>174.89668238334835</v>
      </c>
    </row>
    <row r="197" spans="1:23" ht="12.75">
      <c r="A197" s="4">
        <f>A196+1</f>
        <v>108</v>
      </c>
      <c r="B197" s="4">
        <f>A197/$C$86-C197</f>
        <v>0.16000000000000014</v>
      </c>
      <c r="C197" s="4">
        <f>IF(B196=1,C196+1,C196)</f>
        <v>2</v>
      </c>
      <c r="E197" s="4">
        <f>OFFSET(A$6,$C197,0)</f>
        <v>1.8</v>
      </c>
      <c r="F197" s="4">
        <f>OFFSET(B$6,$C197,0)</f>
        <v>0.8</v>
      </c>
      <c r="G197" s="4">
        <f>OFFSET(C$6,$C197,0)</f>
        <v>0.5</v>
      </c>
      <c r="H197" s="4">
        <f>OFFSET(D$6,$C197,0)</f>
        <v>0.5</v>
      </c>
      <c r="J197" s="4">
        <f>OFFSET(F$6,$C197,0)</f>
        <v>0.8</v>
      </c>
      <c r="K197" s="4">
        <f>OFFSET(G$6,$C197,0)</f>
        <v>0.8</v>
      </c>
      <c r="L197" s="4">
        <f>OFFSET(H$6,$C197,0)</f>
        <v>0.3</v>
      </c>
      <c r="M197" s="4">
        <f>OFFSET(I$6,$C197,0)</f>
        <v>1</v>
      </c>
      <c r="O197" s="4">
        <f>(1-$B197)^3*$E197+3*(1-$B197)^2*$B197*$F197+3*(1-$B197)*$B197^2*$G197+$B197^3*$H197</f>
        <v>1.3721215999999998</v>
      </c>
      <c r="P197" s="4">
        <f>(1-$B197)^3*$J197+3*(1-$B197)^2*$B197*$K197+3*(1-$B197)*$B197^2*$L197+$B197^3*$M197</f>
        <v>0.7685632000000001</v>
      </c>
      <c r="R197" s="4">
        <f>3*(1-$B197)^2*($F197-$E197)+6*(1-$B197)*$B197*($G197-$F197)+3*$B197^2*($H197-$G197)</f>
        <v>-2.35872</v>
      </c>
      <c r="S197" s="4">
        <f>3*(1-$B197)^2*($K197-$J197)+6*(1-$B197)*$B197*($L197-$K197)+3*$B197^2*($M197-$L197)</f>
        <v>-0.3494400000000002</v>
      </c>
      <c r="T197" s="2">
        <f>SQRT(R197*R197+S197*S197)</f>
        <v>2.3844639548544238</v>
      </c>
      <c r="V197" s="2">
        <f>W196</f>
        <v>174.89668238334835</v>
      </c>
      <c r="W197" s="2">
        <f>V197+(T197+T248)/2</f>
        <v>176.08891436077556</v>
      </c>
    </row>
    <row r="198" spans="1:23" ht="12.75">
      <c r="A198" s="4">
        <f>A197+1</f>
        <v>109</v>
      </c>
      <c r="B198" s="4">
        <f>A198/$C$86-C198</f>
        <v>0.18000000000000016</v>
      </c>
      <c r="C198" s="4">
        <f>IF(B197=1,C197+1,C197)</f>
        <v>2</v>
      </c>
      <c r="E198" s="4">
        <f>OFFSET(A$6,$C198,0)</f>
        <v>1.8</v>
      </c>
      <c r="F198" s="4">
        <f>OFFSET(B$6,$C198,0)</f>
        <v>0.8</v>
      </c>
      <c r="G198" s="4">
        <f>OFFSET(C$6,$C198,0)</f>
        <v>0.5</v>
      </c>
      <c r="H198" s="4">
        <f>OFFSET(D$6,$C198,0)</f>
        <v>0.5</v>
      </c>
      <c r="J198" s="4">
        <f>OFFSET(F$6,$C198,0)</f>
        <v>0.8</v>
      </c>
      <c r="K198" s="4">
        <f>OFFSET(G$6,$C198,0)</f>
        <v>0.8</v>
      </c>
      <c r="L198" s="4">
        <f>OFFSET(H$6,$C198,0)</f>
        <v>0.3</v>
      </c>
      <c r="M198" s="4">
        <f>OFFSET(I$6,$C198,0)</f>
        <v>1</v>
      </c>
      <c r="O198" s="4">
        <f>(1-$B198)^3*$E198+3*(1-$B198)^2*$B198*$F198+3*(1-$B198)*$B198^2*$G198+$B198^3*$H198</f>
        <v>1.3257071999999994</v>
      </c>
      <c r="P198" s="4">
        <f>(1-$B198)^3*$J198+3*(1-$B198)^2*$B198*$K198+3*(1-$B198)*$B198^2*$L198+$B198^3*$M198</f>
        <v>0.7613144</v>
      </c>
      <c r="R198" s="4">
        <f>3*(1-$B198)^2*($F198-$E198)+6*(1-$B198)*$B198*($G198-$F198)+3*$B198^2*($H198-$G198)</f>
        <v>-2.2828799999999996</v>
      </c>
      <c r="S198" s="4">
        <f>3*(1-$B198)^2*($K198-$J198)+6*(1-$B198)*$B198*($L198-$K198)+3*$B198^2*($M198-$L198)</f>
        <v>-0.3747600000000002</v>
      </c>
      <c r="T198" s="2">
        <f>SQRT(R198*R198+S198*S198)</f>
        <v>2.3134360055985983</v>
      </c>
      <c r="V198" s="2">
        <f>W197</f>
        <v>176.08891436077556</v>
      </c>
      <c r="W198" s="2">
        <f>V198+(T198+T249)/2</f>
        <v>177.24563236357486</v>
      </c>
    </row>
    <row r="199" spans="1:23" ht="12.75">
      <c r="A199" s="4">
        <f>A198+1</f>
        <v>110</v>
      </c>
      <c r="B199" s="4">
        <f>A199/$C$86-C199</f>
        <v>0.20000000000000018</v>
      </c>
      <c r="C199" s="4">
        <f>IF(B198=1,C198+1,C198)</f>
        <v>2</v>
      </c>
      <c r="E199" s="4">
        <f>OFFSET(A$6,$C199,0)</f>
        <v>1.8</v>
      </c>
      <c r="F199" s="4">
        <f>OFFSET(B$6,$C199,0)</f>
        <v>0.8</v>
      </c>
      <c r="G199" s="4">
        <f>OFFSET(C$6,$C199,0)</f>
        <v>0.5</v>
      </c>
      <c r="H199" s="4">
        <f>OFFSET(D$6,$C199,0)</f>
        <v>0.5</v>
      </c>
      <c r="J199" s="4">
        <f>OFFSET(F$6,$C199,0)</f>
        <v>0.8</v>
      </c>
      <c r="K199" s="4">
        <f>OFFSET(G$6,$C199,0)</f>
        <v>0.8</v>
      </c>
      <c r="L199" s="4">
        <f>OFFSET(H$6,$C199,0)</f>
        <v>0.3</v>
      </c>
      <c r="M199" s="4">
        <f>OFFSET(I$6,$C199,0)</f>
        <v>1</v>
      </c>
      <c r="O199" s="4">
        <f>(1-$B199)^3*$E199+3*(1-$B199)^2*$B199*$F199+3*(1-$B199)*$B199^2*$G199+$B199^3*$H199</f>
        <v>1.2807999999999997</v>
      </c>
      <c r="P199" s="4">
        <f>(1-$B199)^3*$J199+3*(1-$B199)^2*$B199*$K199+3*(1-$B199)*$B199^2*$L199+$B199^3*$M199</f>
        <v>0.7535999999999999</v>
      </c>
      <c r="R199" s="4">
        <f>3*(1-$B199)^2*($F199-$E199)+6*(1-$B199)*$B199*($G199-$F199)+3*$B199^2*($H199-$G199)</f>
        <v>-2.2079999999999993</v>
      </c>
      <c r="S199" s="4">
        <f>3*(1-$B199)^2*($K199-$J199)+6*(1-$B199)*$B199*($L199-$K199)+3*$B199^2*($M199-$L199)</f>
        <v>-0.3960000000000002</v>
      </c>
      <c r="T199" s="2">
        <f>SQRT(R199*R199+S199*S199)</f>
        <v>2.2432298143525102</v>
      </c>
      <c r="V199" s="2">
        <f>W198</f>
        <v>177.24563236357486</v>
      </c>
      <c r="W199" s="2">
        <f>V199+(T199+T250)/2</f>
        <v>178.3672472707511</v>
      </c>
    </row>
    <row r="200" spans="1:23" ht="12.75">
      <c r="A200" s="4">
        <f>A199+1</f>
        <v>111</v>
      </c>
      <c r="B200" s="4">
        <f>A200/$C$86-C200</f>
        <v>0.2200000000000002</v>
      </c>
      <c r="C200" s="4">
        <f>IF(B199=1,C199+1,C199)</f>
        <v>2</v>
      </c>
      <c r="E200" s="4">
        <f>OFFSET(A$6,$C200,0)</f>
        <v>1.8</v>
      </c>
      <c r="F200" s="4">
        <f>OFFSET(B$6,$C200,0)</f>
        <v>0.8</v>
      </c>
      <c r="G200" s="4">
        <f>OFFSET(C$6,$C200,0)</f>
        <v>0.5</v>
      </c>
      <c r="H200" s="4">
        <f>OFFSET(D$6,$C200,0)</f>
        <v>0.5</v>
      </c>
      <c r="J200" s="4">
        <f>OFFSET(F$6,$C200,0)</f>
        <v>0.8</v>
      </c>
      <c r="K200" s="4">
        <f>OFFSET(G$6,$C200,0)</f>
        <v>0.8</v>
      </c>
      <c r="L200" s="4">
        <f>OFFSET(H$6,$C200,0)</f>
        <v>0.3</v>
      </c>
      <c r="M200" s="4">
        <f>OFFSET(I$6,$C200,0)</f>
        <v>1</v>
      </c>
      <c r="O200" s="4">
        <f>(1-$B200)^3*$E200+3*(1-$B200)^2*$B200*$F200+3*(1-$B200)*$B200^2*$G200+$B200^3*$H200</f>
        <v>1.2373807999999997</v>
      </c>
      <c r="P200" s="4">
        <f>(1-$B200)^3*$J200+3*(1-$B200)^2*$B200*$K200+3*(1-$B200)*$B200^2*$L200+$B200^3*$M200</f>
        <v>0.7455015999999999</v>
      </c>
      <c r="R200" s="4">
        <f>3*(1-$B200)^2*($F200-$E200)+6*(1-$B200)*$B200*($G200-$F200)+3*$B200^2*($H200-$G200)</f>
        <v>-2.1340799999999995</v>
      </c>
      <c r="S200" s="4">
        <f>3*(1-$B200)^2*($K200-$J200)+6*(1-$B200)*$B200*($L200-$K200)+3*$B200^2*($M200-$L200)</f>
        <v>-0.4131600000000002</v>
      </c>
      <c r="T200" s="2">
        <f>SQRT(R200*R200+S200*S200)</f>
        <v>2.1737061972584977</v>
      </c>
      <c r="V200" s="2">
        <f>W199</f>
        <v>178.3672472707511</v>
      </c>
      <c r="W200" s="2">
        <f>V200+(T200+T251)/2</f>
        <v>179.45410036938037</v>
      </c>
    </row>
    <row r="201" spans="1:23" ht="12.75">
      <c r="A201" s="4">
        <f>A200+1</f>
        <v>112</v>
      </c>
      <c r="B201" s="4">
        <f>A201/$C$86-C201</f>
        <v>0.2400000000000002</v>
      </c>
      <c r="C201" s="4">
        <f>IF(B200=1,C200+1,C200)</f>
        <v>2</v>
      </c>
      <c r="E201" s="4">
        <f>OFFSET(A$6,$C201,0)</f>
        <v>1.8</v>
      </c>
      <c r="F201" s="4">
        <f>OFFSET(B$6,$C201,0)</f>
        <v>0.8</v>
      </c>
      <c r="G201" s="4">
        <f>OFFSET(C$6,$C201,0)</f>
        <v>0.5</v>
      </c>
      <c r="H201" s="4">
        <f>OFFSET(D$6,$C201,0)</f>
        <v>0.5</v>
      </c>
      <c r="J201" s="4">
        <f>OFFSET(F$6,$C201,0)</f>
        <v>0.8</v>
      </c>
      <c r="K201" s="4">
        <f>OFFSET(G$6,$C201,0)</f>
        <v>0.8</v>
      </c>
      <c r="L201" s="4">
        <f>OFFSET(H$6,$C201,0)</f>
        <v>0.3</v>
      </c>
      <c r="M201" s="4">
        <f>OFFSET(I$6,$C201,0)</f>
        <v>1</v>
      </c>
      <c r="O201" s="4">
        <f>(1-$B201)^3*$E201+3*(1-$B201)^2*$B201*$F201+3*(1-$B201)*$B201^2*$G201+$B201^3*$H201</f>
        <v>1.1954303999999998</v>
      </c>
      <c r="P201" s="4">
        <f>(1-$B201)^3*$J201+3*(1-$B201)^2*$B201*$K201+3*(1-$B201)*$B201^2*$L201+$B201^3*$M201</f>
        <v>0.7371008</v>
      </c>
      <c r="R201" s="4">
        <f>3*(1-$B201)^2*($F201-$E201)+6*(1-$B201)*$B201*($G201-$F201)+3*$B201^2*($H201-$G201)</f>
        <v>-2.0611199999999994</v>
      </c>
      <c r="S201" s="4">
        <f>3*(1-$B201)^2*($K201-$J201)+6*(1-$B201)*$B201*($L201-$K201)+3*$B201^2*($M201-$L201)</f>
        <v>-0.4262400000000002</v>
      </c>
      <c r="T201" s="2">
        <f>SQRT(R201*R201+S201*S201)</f>
        <v>2.1047318575058434</v>
      </c>
      <c r="V201" s="2">
        <f>W200</f>
        <v>179.45410036938037</v>
      </c>
      <c r="W201" s="2">
        <f>V201+(T201+T252)/2</f>
        <v>180.5064662981333</v>
      </c>
    </row>
    <row r="202" spans="1:23" ht="12.75">
      <c r="A202" s="4">
        <f>A201+1</f>
        <v>113</v>
      </c>
      <c r="B202" s="4">
        <f>A202/$C$86-C202</f>
        <v>0.2599999999999998</v>
      </c>
      <c r="C202" s="4">
        <f>IF(B201=1,C201+1,C201)</f>
        <v>2</v>
      </c>
      <c r="E202" s="4">
        <f>OFFSET(A$6,$C202,0)</f>
        <v>1.8</v>
      </c>
      <c r="F202" s="4">
        <f>OFFSET(B$6,$C202,0)</f>
        <v>0.8</v>
      </c>
      <c r="G202" s="4">
        <f>OFFSET(C$6,$C202,0)</f>
        <v>0.5</v>
      </c>
      <c r="H202" s="4">
        <f>OFFSET(D$6,$C202,0)</f>
        <v>0.5</v>
      </c>
      <c r="J202" s="4">
        <f>OFFSET(F$6,$C202,0)</f>
        <v>0.8</v>
      </c>
      <c r="K202" s="4">
        <f>OFFSET(G$6,$C202,0)</f>
        <v>0.8</v>
      </c>
      <c r="L202" s="4">
        <f>OFFSET(H$6,$C202,0)</f>
        <v>0.3</v>
      </c>
      <c r="M202" s="4">
        <f>OFFSET(I$6,$C202,0)</f>
        <v>1</v>
      </c>
      <c r="O202" s="4">
        <f>(1-$B202)^3*$E202+3*(1-$B202)^2*$B202*$F202+3*(1-$B202)*$B202^2*$G202+$B202^3*$H202</f>
        <v>1.1549296000000004</v>
      </c>
      <c r="P202" s="4">
        <f>(1-$B202)^3*$J202+3*(1-$B202)^2*$B202*$K202+3*(1-$B202)*$B202^2*$L202+$B202^3*$M202</f>
        <v>0.7284792000000001</v>
      </c>
      <c r="R202" s="4">
        <f>3*(1-$B202)^2*($F202-$E202)+6*(1-$B202)*$B202*($G202-$F202)+3*$B202^2*($H202-$G202)</f>
        <v>-1.9891200000000009</v>
      </c>
      <c r="S202" s="4">
        <f>3*(1-$B202)^2*($K202-$J202)+6*(1-$B202)*$B202*($L202-$K202)+3*$B202^2*($M202-$L202)</f>
        <v>-0.43523999999999996</v>
      </c>
      <c r="T202" s="2">
        <f>SQRT(R202*R202+S202*S202)</f>
        <v>2.0361807955090834</v>
      </c>
      <c r="V202" s="2">
        <f>W201</f>
        <v>180.5064662981333</v>
      </c>
      <c r="W202" s="2">
        <f>V202+(T202+T253)/2</f>
        <v>181.52455669588784</v>
      </c>
    </row>
    <row r="203" spans="1:23" ht="12.75">
      <c r="A203" s="4">
        <f>A202+1</f>
        <v>114</v>
      </c>
      <c r="B203" s="4">
        <f>A203/$C$86-C203</f>
        <v>0.2799999999999998</v>
      </c>
      <c r="C203" s="4">
        <f>IF(B202=1,C202+1,C202)</f>
        <v>2</v>
      </c>
      <c r="E203" s="4">
        <f>OFFSET(A$6,$C203,0)</f>
        <v>1.8</v>
      </c>
      <c r="F203" s="4">
        <f>OFFSET(B$6,$C203,0)</f>
        <v>0.8</v>
      </c>
      <c r="G203" s="4">
        <f>OFFSET(C$6,$C203,0)</f>
        <v>0.5</v>
      </c>
      <c r="H203" s="4">
        <f>OFFSET(D$6,$C203,0)</f>
        <v>0.5</v>
      </c>
      <c r="J203" s="4">
        <f>OFFSET(F$6,$C203,0)</f>
        <v>0.8</v>
      </c>
      <c r="K203" s="4">
        <f>OFFSET(G$6,$C203,0)</f>
        <v>0.8</v>
      </c>
      <c r="L203" s="4">
        <f>OFFSET(H$6,$C203,0)</f>
        <v>0.3</v>
      </c>
      <c r="M203" s="4">
        <f>OFFSET(I$6,$C203,0)</f>
        <v>1</v>
      </c>
      <c r="O203" s="4">
        <f>(1-$B203)^3*$E203+3*(1-$B203)^2*$B203*$F203+3*(1-$B203)*$B203^2*$G203+$B203^3*$H203</f>
        <v>1.1158592000000003</v>
      </c>
      <c r="P203" s="4">
        <f>(1-$B203)^3*$J203+3*(1-$B203)^2*$B203*$K203+3*(1-$B203)*$B203^2*$L203+$B203^3*$M203</f>
        <v>0.7197184000000002</v>
      </c>
      <c r="R203" s="4">
        <f>3*(1-$B203)^2*($F203-$E203)+6*(1-$B203)*$B203*($G203-$F203)+3*$B203^2*($H203-$G203)</f>
        <v>-1.918080000000001</v>
      </c>
      <c r="S203" s="4">
        <f>3*(1-$B203)^2*($K203-$J203)+6*(1-$B203)*$B203*($L203-$K203)+3*$B203^2*($M203-$L203)</f>
        <v>-0.44016</v>
      </c>
      <c r="T203" s="2">
        <f>SQRT(R203*R203+S203*S203)</f>
        <v>1.9679359013951658</v>
      </c>
      <c r="V203" s="2">
        <f>W202</f>
        <v>181.52455669588784</v>
      </c>
      <c r="W203" s="2">
        <f>V203+(T203+T254)/2</f>
        <v>182.5085246465854</v>
      </c>
    </row>
    <row r="204" spans="1:23" ht="12.75">
      <c r="A204" s="4">
        <f>A203+1</f>
        <v>115</v>
      </c>
      <c r="B204" s="4">
        <f>A204/$C$86-C204</f>
        <v>0.2999999999999998</v>
      </c>
      <c r="C204" s="4">
        <f>IF(B203=1,C203+1,C203)</f>
        <v>2</v>
      </c>
      <c r="E204" s="4">
        <f>OFFSET(A$6,$C204,0)</f>
        <v>1.8</v>
      </c>
      <c r="F204" s="4">
        <f>OFFSET(B$6,$C204,0)</f>
        <v>0.8</v>
      </c>
      <c r="G204" s="4">
        <f>OFFSET(C$6,$C204,0)</f>
        <v>0.5</v>
      </c>
      <c r="H204" s="4">
        <f>OFFSET(D$6,$C204,0)</f>
        <v>0.5</v>
      </c>
      <c r="J204" s="4">
        <f>OFFSET(F$6,$C204,0)</f>
        <v>0.8</v>
      </c>
      <c r="K204" s="4">
        <f>OFFSET(G$6,$C204,0)</f>
        <v>0.8</v>
      </c>
      <c r="L204" s="4">
        <f>OFFSET(H$6,$C204,0)</f>
        <v>0.3</v>
      </c>
      <c r="M204" s="4">
        <f>OFFSET(I$6,$C204,0)</f>
        <v>1</v>
      </c>
      <c r="O204" s="4">
        <f>(1-$B204)^3*$E204+3*(1-$B204)^2*$B204*$F204+3*(1-$B204)*$B204^2*$G204+$B204^3*$H204</f>
        <v>1.0782000000000005</v>
      </c>
      <c r="P204" s="4">
        <f>(1-$B204)^3*$J204+3*(1-$B204)^2*$B204*$K204+3*(1-$B204)*$B204^2*$L204+$B204^3*$M204</f>
        <v>0.7109000000000001</v>
      </c>
      <c r="R204" s="4">
        <f>3*(1-$B204)^2*($F204-$E204)+6*(1-$B204)*$B204*($G204-$F204)+3*$B204^2*($H204-$G204)</f>
        <v>-1.8480000000000008</v>
      </c>
      <c r="S204" s="4">
        <f>3*(1-$B204)^2*($K204-$J204)+6*(1-$B204)*$B204*($L204-$K204)+3*$B204^2*($M204-$L204)</f>
        <v>-0.441</v>
      </c>
      <c r="T204" s="2">
        <f>SQRT(R204*R204+S204*S204)</f>
        <v>1.8998907863348364</v>
      </c>
      <c r="V204" s="2">
        <f>W203</f>
        <v>182.5085246465854</v>
      </c>
      <c r="W204" s="2">
        <f>V204+(T204+T255)/2</f>
        <v>183.45847003975283</v>
      </c>
    </row>
    <row r="205" spans="1:23" ht="12.75">
      <c r="A205" s="4">
        <f>A204+1</f>
        <v>116</v>
      </c>
      <c r="B205" s="4">
        <f>A205/$C$86-C205</f>
        <v>0.31999999999999984</v>
      </c>
      <c r="C205" s="4">
        <f>IF(B204=1,C204+1,C204)</f>
        <v>2</v>
      </c>
      <c r="E205" s="4">
        <f>OFFSET(A$6,$C205,0)</f>
        <v>1.8</v>
      </c>
      <c r="F205" s="4">
        <f>OFFSET(B$6,$C205,0)</f>
        <v>0.8</v>
      </c>
      <c r="G205" s="4">
        <f>OFFSET(C$6,$C205,0)</f>
        <v>0.5</v>
      </c>
      <c r="H205" s="4">
        <f>OFFSET(D$6,$C205,0)</f>
        <v>0.5</v>
      </c>
      <c r="J205" s="4">
        <f>OFFSET(F$6,$C205,0)</f>
        <v>0.8</v>
      </c>
      <c r="K205" s="4">
        <f>OFFSET(G$6,$C205,0)</f>
        <v>0.8</v>
      </c>
      <c r="L205" s="4">
        <f>OFFSET(H$6,$C205,0)</f>
        <v>0.3</v>
      </c>
      <c r="M205" s="4">
        <f>OFFSET(I$6,$C205,0)</f>
        <v>1</v>
      </c>
      <c r="O205" s="4">
        <f>(1-$B205)^3*$E205+3*(1-$B205)^2*$B205*$F205+3*(1-$B205)*$B205^2*$G205+$B205^3*$H205</f>
        <v>1.0419328000000003</v>
      </c>
      <c r="P205" s="4">
        <f>(1-$B205)^3*$J205+3*(1-$B205)^2*$B205*$K205+3*(1-$B205)*$B205^2*$L205+$B205^3*$M205</f>
        <v>0.7021056000000001</v>
      </c>
      <c r="R205" s="4">
        <f>3*(1-$B205)^2*($F205-$E205)+6*(1-$B205)*$B205*($G205-$F205)+3*$B205^2*($H205-$G205)</f>
        <v>-1.7788800000000007</v>
      </c>
      <c r="S205" s="4">
        <f>3*(1-$B205)^2*($K205-$J205)+6*(1-$B205)*$B205*($L205-$K205)+3*$B205^2*($M205-$L205)</f>
        <v>-0.43776000000000004</v>
      </c>
      <c r="T205" s="2">
        <f>SQRT(R205*R205+S205*S205)</f>
        <v>1.8319519295003357</v>
      </c>
      <c r="V205" s="2">
        <f>W204</f>
        <v>183.45847003975283</v>
      </c>
      <c r="W205" s="2">
        <f>V205+(T205+T256)/2</f>
        <v>184.374446004503</v>
      </c>
    </row>
    <row r="206" spans="1:23" ht="12.75">
      <c r="A206" s="4">
        <f>A205+1</f>
        <v>117</v>
      </c>
      <c r="B206" s="4">
        <f>A206/$C$86-C206</f>
        <v>0.33999999999999986</v>
      </c>
      <c r="C206" s="4">
        <f>IF(B205=1,C205+1,C205)</f>
        <v>2</v>
      </c>
      <c r="E206" s="4">
        <f>OFFSET(A$6,$C206,0)</f>
        <v>1.8</v>
      </c>
      <c r="F206" s="4">
        <f>OFFSET(B$6,$C206,0)</f>
        <v>0.8</v>
      </c>
      <c r="G206" s="4">
        <f>OFFSET(C$6,$C206,0)</f>
        <v>0.5</v>
      </c>
      <c r="H206" s="4">
        <f>OFFSET(D$6,$C206,0)</f>
        <v>0.5</v>
      </c>
      <c r="J206" s="4">
        <f>OFFSET(F$6,$C206,0)</f>
        <v>0.8</v>
      </c>
      <c r="K206" s="4">
        <f>OFFSET(G$6,$C206,0)</f>
        <v>0.8</v>
      </c>
      <c r="L206" s="4">
        <f>OFFSET(H$6,$C206,0)</f>
        <v>0.3</v>
      </c>
      <c r="M206" s="4">
        <f>OFFSET(I$6,$C206,0)</f>
        <v>1</v>
      </c>
      <c r="O206" s="4">
        <f>(1-$B206)^3*$E206+3*(1-$B206)^2*$B206*$F206+3*(1-$B206)*$B206^2*$G206+$B206^3*$H206</f>
        <v>1.0070384000000003</v>
      </c>
      <c r="P206" s="4">
        <f>(1-$B206)^3*$J206+3*(1-$B206)^2*$B206*$K206+3*(1-$B206)*$B206^2*$L206+$B206^3*$M206</f>
        <v>0.6934168</v>
      </c>
      <c r="R206" s="4">
        <f>3*(1-$B206)^2*($F206-$E206)+6*(1-$B206)*$B206*($G206-$F206)+3*$B206^2*($H206-$G206)</f>
        <v>-1.7107200000000007</v>
      </c>
      <c r="S206" s="4">
        <f>3*(1-$B206)^2*($K206-$J206)+6*(1-$B206)*$B206*($L206-$K206)+3*$B206^2*($M206-$L206)</f>
        <v>-0.43044000000000016</v>
      </c>
      <c r="T206" s="2">
        <f>SQRT(R206*R206+S206*S206)</f>
        <v>1.7640412444157882</v>
      </c>
      <c r="V206" s="2">
        <f>W205</f>
        <v>184.374446004503</v>
      </c>
      <c r="W206" s="2">
        <f>V206+(T206+T257)/2</f>
        <v>185.2564666267109</v>
      </c>
    </row>
    <row r="207" spans="1:23" ht="12.75">
      <c r="A207" s="4">
        <f>A206+1</f>
        <v>118</v>
      </c>
      <c r="B207" s="4">
        <f>A207/$C$86-C207</f>
        <v>0.3599999999999999</v>
      </c>
      <c r="C207" s="4">
        <f>IF(B206=1,C206+1,C206)</f>
        <v>2</v>
      </c>
      <c r="E207" s="4">
        <f>OFFSET(A$6,$C207,0)</f>
        <v>1.8</v>
      </c>
      <c r="F207" s="4">
        <f>OFFSET(B$6,$C207,0)</f>
        <v>0.8</v>
      </c>
      <c r="G207" s="4">
        <f>OFFSET(C$6,$C207,0)</f>
        <v>0.5</v>
      </c>
      <c r="H207" s="4">
        <f>OFFSET(D$6,$C207,0)</f>
        <v>0.5</v>
      </c>
      <c r="J207" s="4">
        <f>OFFSET(F$6,$C207,0)</f>
        <v>0.8</v>
      </c>
      <c r="K207" s="4">
        <f>OFFSET(G$6,$C207,0)</f>
        <v>0.8</v>
      </c>
      <c r="L207" s="4">
        <f>OFFSET(H$6,$C207,0)</f>
        <v>0.3</v>
      </c>
      <c r="M207" s="4">
        <f>OFFSET(I$6,$C207,0)</f>
        <v>1</v>
      </c>
      <c r="O207" s="4">
        <f>(1-$B207)^3*$E207+3*(1-$B207)^2*$B207*$F207+3*(1-$B207)*$B207^2*$G207+$B207^3*$H207</f>
        <v>0.9734976000000003</v>
      </c>
      <c r="P207" s="4">
        <f>(1-$B207)^3*$J207+3*(1-$B207)^2*$B207*$K207+3*(1-$B207)*$B207^2*$L207+$B207^3*$M207</f>
        <v>0.6849152000000001</v>
      </c>
      <c r="R207" s="4">
        <f>3*(1-$B207)^2*($F207-$E207)+6*(1-$B207)*$B207*($G207-$F207)+3*$B207^2*($H207-$G207)</f>
        <v>-1.6435200000000005</v>
      </c>
      <c r="S207" s="4">
        <f>3*(1-$B207)^2*($K207-$J207)+6*(1-$B207)*$B207*($L207-$K207)+3*$B207^2*($M207-$L207)</f>
        <v>-0.41904000000000013</v>
      </c>
      <c r="T207" s="2">
        <f>SQRT(R207*R207+S207*S207)</f>
        <v>1.6960992046457666</v>
      </c>
      <c r="V207" s="2">
        <f>W206</f>
        <v>185.2564666267109</v>
      </c>
      <c r="W207" s="2">
        <f>V207+(T207+T258)/2</f>
        <v>186.10451622903378</v>
      </c>
    </row>
    <row r="208" spans="1:23" ht="12.75">
      <c r="A208" s="4">
        <f>A207+1</f>
        <v>119</v>
      </c>
      <c r="B208" s="4">
        <f>A208/$C$86-C208</f>
        <v>0.3799999999999999</v>
      </c>
      <c r="C208" s="4">
        <f>IF(B207=1,C207+1,C207)</f>
        <v>2</v>
      </c>
      <c r="E208" s="4">
        <f>OFFSET(A$6,$C208,0)</f>
        <v>1.8</v>
      </c>
      <c r="F208" s="4">
        <f>OFFSET(B$6,$C208,0)</f>
        <v>0.8</v>
      </c>
      <c r="G208" s="4">
        <f>OFFSET(C$6,$C208,0)</f>
        <v>0.5</v>
      </c>
      <c r="H208" s="4">
        <f>OFFSET(D$6,$C208,0)</f>
        <v>0.5</v>
      </c>
      <c r="J208" s="4">
        <f>OFFSET(F$6,$C208,0)</f>
        <v>0.8</v>
      </c>
      <c r="K208" s="4">
        <f>OFFSET(G$6,$C208,0)</f>
        <v>0.8</v>
      </c>
      <c r="L208" s="4">
        <f>OFFSET(H$6,$C208,0)</f>
        <v>0.3</v>
      </c>
      <c r="M208" s="4">
        <f>OFFSET(I$6,$C208,0)</f>
        <v>1</v>
      </c>
      <c r="O208" s="4">
        <f>(1-$B208)^3*$E208+3*(1-$B208)^2*$B208*$F208+3*(1-$B208)*$B208^2*$G208+$B208^3*$H208</f>
        <v>0.9412912000000003</v>
      </c>
      <c r="P208" s="4">
        <f>(1-$B208)^3*$J208+3*(1-$B208)^2*$B208*$K208+3*(1-$B208)*$B208^2*$L208+$B208^3*$M208</f>
        <v>0.6766824000000001</v>
      </c>
      <c r="R208" s="4">
        <f>3*(1-$B208)^2*($F208-$E208)+6*(1-$B208)*$B208*($G208-$F208)+3*$B208^2*($H208-$G208)</f>
        <v>-1.5772800000000005</v>
      </c>
      <c r="S208" s="4">
        <f>3*(1-$B208)^2*($K208-$J208)+6*(1-$B208)*$B208*($L208-$K208)+3*$B208^2*($M208-$L208)</f>
        <v>-0.4035600000000001</v>
      </c>
      <c r="T208" s="2">
        <f>SQRT(R208*R208+S208*S208)</f>
        <v>1.6280887174844008</v>
      </c>
      <c r="V208" s="2">
        <f>W207</f>
        <v>186.10451622903378</v>
      </c>
      <c r="W208" s="2">
        <f>V208+(T208+T259)/2</f>
        <v>186.91856058777597</v>
      </c>
    </row>
    <row r="209" spans="1:23" ht="12.75">
      <c r="A209" s="4">
        <f>A208+1</f>
        <v>120</v>
      </c>
      <c r="B209" s="4">
        <f>A209/$C$86-C209</f>
        <v>0.3999999999999999</v>
      </c>
      <c r="C209" s="4">
        <f>IF(B208=1,C208+1,C208)</f>
        <v>2</v>
      </c>
      <c r="E209" s="4">
        <f>OFFSET(A$6,$C209,0)</f>
        <v>1.8</v>
      </c>
      <c r="F209" s="4">
        <f>OFFSET(B$6,$C209,0)</f>
        <v>0.8</v>
      </c>
      <c r="G209" s="4">
        <f>OFFSET(C$6,$C209,0)</f>
        <v>0.5</v>
      </c>
      <c r="H209" s="4">
        <f>OFFSET(D$6,$C209,0)</f>
        <v>0.5</v>
      </c>
      <c r="J209" s="4">
        <f>OFFSET(F$6,$C209,0)</f>
        <v>0.8</v>
      </c>
      <c r="K209" s="4">
        <f>OFFSET(G$6,$C209,0)</f>
        <v>0.8</v>
      </c>
      <c r="L209" s="4">
        <f>OFFSET(H$6,$C209,0)</f>
        <v>0.3</v>
      </c>
      <c r="M209" s="4">
        <f>OFFSET(I$6,$C209,0)</f>
        <v>1</v>
      </c>
      <c r="O209" s="4">
        <f>(1-$B209)^3*$E209+3*(1-$B209)^2*$B209*$F209+3*(1-$B209)*$B209^2*$G209+$B209^3*$H209</f>
        <v>0.9104000000000001</v>
      </c>
      <c r="P209" s="4">
        <f>(1-$B209)^3*$J209+3*(1-$B209)^2*$B209*$K209+3*(1-$B209)*$B209^2*$L209+$B209^3*$M209</f>
        <v>0.6688</v>
      </c>
      <c r="R209" s="4">
        <f>3*(1-$B209)^2*($F209-$E209)+6*(1-$B209)*$B209*($G209-$F209)+3*$B209^2*($H209-$G209)</f>
        <v>-1.5120000000000005</v>
      </c>
      <c r="S209" s="4">
        <f>3*(1-$B209)^2*($K209-$J209)+6*(1-$B209)*$B209*($L209-$K209)+3*$B209^2*($M209-$L209)</f>
        <v>-0.3840000000000002</v>
      </c>
      <c r="T209" s="2">
        <f>SQRT(R209*R209+S209*S209)</f>
        <v>1.5600000000000005</v>
      </c>
      <c r="V209" s="2">
        <f>W208</f>
        <v>186.91856058777597</v>
      </c>
      <c r="W209" s="2">
        <f>V209+(T209+T260)/2</f>
        <v>187.69856058777597</v>
      </c>
    </row>
    <row r="210" spans="1:23" ht="12.75">
      <c r="A210" s="4">
        <f>A209+1</f>
        <v>121</v>
      </c>
      <c r="B210" s="4">
        <f>A210/$C$86-C210</f>
        <v>0.41999999999999993</v>
      </c>
      <c r="C210" s="4">
        <f>IF(B209=1,C209+1,C209)</f>
        <v>2</v>
      </c>
      <c r="E210" s="4">
        <f>OFFSET(A$6,$C210,0)</f>
        <v>1.8</v>
      </c>
      <c r="F210" s="4">
        <f>OFFSET(B$6,$C210,0)</f>
        <v>0.8</v>
      </c>
      <c r="G210" s="4">
        <f>OFFSET(C$6,$C210,0)</f>
        <v>0.5</v>
      </c>
      <c r="H210" s="4">
        <f>OFFSET(D$6,$C210,0)</f>
        <v>0.5</v>
      </c>
      <c r="J210" s="4">
        <f>OFFSET(F$6,$C210,0)</f>
        <v>0.8</v>
      </c>
      <c r="K210" s="4">
        <f>OFFSET(G$6,$C210,0)</f>
        <v>0.8</v>
      </c>
      <c r="L210" s="4">
        <f>OFFSET(H$6,$C210,0)</f>
        <v>0.3</v>
      </c>
      <c r="M210" s="4">
        <f>OFFSET(I$6,$C210,0)</f>
        <v>1</v>
      </c>
      <c r="O210" s="4">
        <f>(1-$B210)^3*$E210+3*(1-$B210)^2*$B210*$F210+3*(1-$B210)*$B210^2*$G210+$B210^3*$H210</f>
        <v>0.8808048</v>
      </c>
      <c r="P210" s="4">
        <f>(1-$B210)^3*$J210+3*(1-$B210)^2*$B210*$K210+3*(1-$B210)*$B210^2*$L210+$B210^3*$M210</f>
        <v>0.6613496000000001</v>
      </c>
      <c r="R210" s="4">
        <f>3*(1-$B210)^2*($F210-$E210)+6*(1-$B210)*$B210*($G210-$F210)+3*$B210^2*($H210-$G210)</f>
        <v>-1.4476800000000005</v>
      </c>
      <c r="S210" s="4">
        <f>3*(1-$B210)^2*($K210-$J210)+6*(1-$B210)*$B210*($L210-$K210)+3*$B210^2*($M210-$L210)</f>
        <v>-0.3603600000000001</v>
      </c>
      <c r="T210" s="2">
        <f>SQRT(R210*R210+S210*S210)</f>
        <v>1.491856800098455</v>
      </c>
      <c r="V210" s="2">
        <f>W209</f>
        <v>187.69856058777597</v>
      </c>
      <c r="W210" s="2">
        <f>V210+(T210+T261)/2</f>
        <v>188.4444889878252</v>
      </c>
    </row>
    <row r="211" spans="1:23" ht="12.75">
      <c r="A211" s="4">
        <f>A210+1</f>
        <v>122</v>
      </c>
      <c r="B211" s="4">
        <f>A211/$C$86-C211</f>
        <v>0.43999999999999995</v>
      </c>
      <c r="C211" s="4">
        <f>IF(B210=1,C210+1,C210)</f>
        <v>2</v>
      </c>
      <c r="E211" s="4">
        <f>OFFSET(A$6,$C211,0)</f>
        <v>1.8</v>
      </c>
      <c r="F211" s="4">
        <f>OFFSET(B$6,$C211,0)</f>
        <v>0.8</v>
      </c>
      <c r="G211" s="4">
        <f>OFFSET(C$6,$C211,0)</f>
        <v>0.5</v>
      </c>
      <c r="H211" s="4">
        <f>OFFSET(D$6,$C211,0)</f>
        <v>0.5</v>
      </c>
      <c r="J211" s="4">
        <f>OFFSET(F$6,$C211,0)</f>
        <v>0.8</v>
      </c>
      <c r="K211" s="4">
        <f>OFFSET(G$6,$C211,0)</f>
        <v>0.8</v>
      </c>
      <c r="L211" s="4">
        <f>OFFSET(H$6,$C211,0)</f>
        <v>0.3</v>
      </c>
      <c r="M211" s="4">
        <f>OFFSET(I$6,$C211,0)</f>
        <v>1</v>
      </c>
      <c r="O211" s="4">
        <f>(1-$B211)^3*$E211+3*(1-$B211)^2*$B211*$F211+3*(1-$B211)*$B211^2*$G211+$B211^3*$H211</f>
        <v>0.8524864</v>
      </c>
      <c r="P211" s="4">
        <f>(1-$B211)^3*$J211+3*(1-$B211)^2*$B211*$K211+3*(1-$B211)*$B211^2*$L211+$B211^3*$M211</f>
        <v>0.6544127999999999</v>
      </c>
      <c r="R211" s="4">
        <f>3*(1-$B211)^2*($F211-$E211)+6*(1-$B211)*$B211*($G211-$F211)+3*$B211^2*($H211-$G211)</f>
        <v>-1.3843200000000002</v>
      </c>
      <c r="S211" s="4">
        <f>3*(1-$B211)^2*($K211-$J211)+6*(1-$B211)*$B211*($L211-$K211)+3*$B211^2*($M211-$L211)</f>
        <v>-0.3326400000000001</v>
      </c>
      <c r="T211" s="2">
        <f>SQRT(R211*R211+S211*S211)</f>
        <v>1.4237244227728907</v>
      </c>
      <c r="V211" s="2">
        <f>W210</f>
        <v>188.4444889878252</v>
      </c>
      <c r="W211" s="2">
        <f>V211+(T211+T262)/2</f>
        <v>189.15635119921163</v>
      </c>
    </row>
    <row r="212" spans="1:23" ht="12.75">
      <c r="A212" s="4">
        <f>A211+1</f>
        <v>123</v>
      </c>
      <c r="B212" s="4">
        <f>A212/$C$86-C212</f>
        <v>0.45999999999999996</v>
      </c>
      <c r="C212" s="4">
        <f>IF(B211=1,C211+1,C211)</f>
        <v>2</v>
      </c>
      <c r="E212" s="4">
        <f>OFFSET(A$6,$C212,0)</f>
        <v>1.8</v>
      </c>
      <c r="F212" s="4">
        <f>OFFSET(B$6,$C212,0)</f>
        <v>0.8</v>
      </c>
      <c r="G212" s="4">
        <f>OFFSET(C$6,$C212,0)</f>
        <v>0.5</v>
      </c>
      <c r="H212" s="4">
        <f>OFFSET(D$6,$C212,0)</f>
        <v>0.5</v>
      </c>
      <c r="J212" s="4">
        <f>OFFSET(F$6,$C212,0)</f>
        <v>0.8</v>
      </c>
      <c r="K212" s="4">
        <f>OFFSET(G$6,$C212,0)</f>
        <v>0.8</v>
      </c>
      <c r="L212" s="4">
        <f>OFFSET(H$6,$C212,0)</f>
        <v>0.3</v>
      </c>
      <c r="M212" s="4">
        <f>OFFSET(I$6,$C212,0)</f>
        <v>1</v>
      </c>
      <c r="O212" s="4">
        <f>(1-$B212)^3*$E212+3*(1-$B212)^2*$B212*$F212+3*(1-$B212)*$B212^2*$G212+$B212^3*$H212</f>
        <v>0.8254256</v>
      </c>
      <c r="P212" s="4">
        <f>(1-$B212)^3*$J212+3*(1-$B212)^2*$B212*$K212+3*(1-$B212)*$B212^2*$L212+$B212^3*$M212</f>
        <v>0.6480712</v>
      </c>
      <c r="R212" s="4">
        <f>3*(1-$B212)^2*($F212-$E212)+6*(1-$B212)*$B212*($G212-$F212)+3*$B212^2*($H212-$G212)</f>
        <v>-1.32192</v>
      </c>
      <c r="S212" s="4">
        <f>3*(1-$B212)^2*($K212-$J212)+6*(1-$B212)*$B212*($L212-$K212)+3*$B212^2*($M212-$L212)</f>
        <v>-0.30084000000000016</v>
      </c>
      <c r="T212" s="2">
        <f>SQRT(R212*R212+S212*S212)</f>
        <v>1.3557201746673242</v>
      </c>
      <c r="V212" s="2">
        <f>W211</f>
        <v>189.15635119921163</v>
      </c>
      <c r="W212" s="2">
        <f>V212+(T212+T263)/2</f>
        <v>189.8342112865453</v>
      </c>
    </row>
    <row r="213" spans="1:23" ht="12.75">
      <c r="A213" s="4">
        <f>A212+1</f>
        <v>124</v>
      </c>
      <c r="B213" s="4">
        <f>A213/$C$86-C213</f>
        <v>0.48</v>
      </c>
      <c r="C213" s="4">
        <f>IF(B212=1,C212+1,C212)</f>
        <v>2</v>
      </c>
      <c r="E213" s="4">
        <f>OFFSET(A$6,$C213,0)</f>
        <v>1.8</v>
      </c>
      <c r="F213" s="4">
        <f>OFFSET(B$6,$C213,0)</f>
        <v>0.8</v>
      </c>
      <c r="G213" s="4">
        <f>OFFSET(C$6,$C213,0)</f>
        <v>0.5</v>
      </c>
      <c r="H213" s="4">
        <f>OFFSET(D$6,$C213,0)</f>
        <v>0.5</v>
      </c>
      <c r="J213" s="4">
        <f>OFFSET(F$6,$C213,0)</f>
        <v>0.8</v>
      </c>
      <c r="K213" s="4">
        <f>OFFSET(G$6,$C213,0)</f>
        <v>0.8</v>
      </c>
      <c r="L213" s="4">
        <f>OFFSET(H$6,$C213,0)</f>
        <v>0.3</v>
      </c>
      <c r="M213" s="4">
        <f>OFFSET(I$6,$C213,0)</f>
        <v>1</v>
      </c>
      <c r="O213" s="4">
        <f>(1-$B213)^3*$E213+3*(1-$B213)^2*$B213*$F213+3*(1-$B213)*$B213^2*$G213+$B213^3*$H213</f>
        <v>0.7996032000000001</v>
      </c>
      <c r="P213" s="4">
        <f>(1-$B213)^3*$J213+3*(1-$B213)^2*$B213*$K213+3*(1-$B213)*$B213^2*$L213+$B213^3*$M213</f>
        <v>0.6424064000000002</v>
      </c>
      <c r="R213" s="4">
        <f>3*(1-$B213)^2*($F213-$E213)+6*(1-$B213)*$B213*($G213-$F213)+3*$B213^2*($H213-$G213)</f>
        <v>-1.2604800000000003</v>
      </c>
      <c r="S213" s="4">
        <f>3*(1-$B213)^2*($K213-$J213)+6*(1-$B213)*$B213*($L213-$K213)+3*$B213^2*($M213-$L213)</f>
        <v>-0.26496000000000003</v>
      </c>
      <c r="T213" s="2">
        <f>SQRT(R213*R213+S213*S213)</f>
        <v>1.2880270307722586</v>
      </c>
      <c r="V213" s="2">
        <f>W212</f>
        <v>189.8342112865453</v>
      </c>
      <c r="W213" s="2">
        <f>V213+(T213+T264)/2</f>
        <v>190.47822480193142</v>
      </c>
    </row>
    <row r="214" spans="1:23" ht="12.75">
      <c r="A214" s="4">
        <f>A213+1</f>
        <v>125</v>
      </c>
      <c r="B214" s="4">
        <f>A214/$C$86-C214</f>
        <v>0.5</v>
      </c>
      <c r="C214" s="4">
        <f>IF(B213=1,C213+1,C213)</f>
        <v>2</v>
      </c>
      <c r="E214" s="4">
        <f>OFFSET(A$6,$C214,0)</f>
        <v>1.8</v>
      </c>
      <c r="F214" s="4">
        <f>OFFSET(B$6,$C214,0)</f>
        <v>0.8</v>
      </c>
      <c r="G214" s="4">
        <f>OFFSET(C$6,$C214,0)</f>
        <v>0.5</v>
      </c>
      <c r="H214" s="4">
        <f>OFFSET(D$6,$C214,0)</f>
        <v>0.5</v>
      </c>
      <c r="J214" s="4">
        <f>OFFSET(F$6,$C214,0)</f>
        <v>0.8</v>
      </c>
      <c r="K214" s="4">
        <f>OFFSET(G$6,$C214,0)</f>
        <v>0.8</v>
      </c>
      <c r="L214" s="4">
        <f>OFFSET(H$6,$C214,0)</f>
        <v>0.3</v>
      </c>
      <c r="M214" s="4">
        <f>OFFSET(I$6,$C214,0)</f>
        <v>1</v>
      </c>
      <c r="O214" s="4">
        <f>(1-$B214)^3*$E214+3*(1-$B214)^2*$B214*$F214+3*(1-$B214)*$B214^2*$G214+$B214^3*$H214</f>
        <v>0.775</v>
      </c>
      <c r="P214" s="4">
        <f>(1-$B214)^3*$J214+3*(1-$B214)^2*$B214*$K214+3*(1-$B214)*$B214^2*$L214+$B214^3*$M214</f>
        <v>0.6375</v>
      </c>
      <c r="R214" s="4">
        <f>3*(1-$B214)^2*($F214-$E214)+6*(1-$B214)*$B214*($G214-$F214)+3*$B214^2*($H214-$G214)</f>
        <v>-1.2000000000000002</v>
      </c>
      <c r="S214" s="4">
        <f>3*(1-$B214)^2*($K214-$J214)+6*(1-$B214)*$B214*($L214-$K214)+3*$B214^2*($M214-$L214)</f>
        <v>-0.2250000000000001</v>
      </c>
      <c r="T214" s="2">
        <f>SQRT(R214*R214+S214*S214)</f>
        <v>1.220911544707478</v>
      </c>
      <c r="V214" s="2">
        <f>W213</f>
        <v>190.47822480193142</v>
      </c>
      <c r="W214" s="2">
        <f>V214+(T214+T265)/2</f>
        <v>191.08868057428515</v>
      </c>
    </row>
    <row r="215" spans="1:23" ht="12.75">
      <c r="A215" s="4">
        <f>A214+1</f>
        <v>126</v>
      </c>
      <c r="B215" s="4">
        <f>A215/$C$86-C215</f>
        <v>0.52</v>
      </c>
      <c r="C215" s="4">
        <f>IF(B214=1,C214+1,C214)</f>
        <v>2</v>
      </c>
      <c r="E215" s="4">
        <f>OFFSET(A$6,$C215,0)</f>
        <v>1.8</v>
      </c>
      <c r="F215" s="4">
        <f>OFFSET(B$6,$C215,0)</f>
        <v>0.8</v>
      </c>
      <c r="G215" s="4">
        <f>OFFSET(C$6,$C215,0)</f>
        <v>0.5</v>
      </c>
      <c r="H215" s="4">
        <f>OFFSET(D$6,$C215,0)</f>
        <v>0.5</v>
      </c>
      <c r="J215" s="4">
        <f>OFFSET(F$6,$C215,0)</f>
        <v>0.8</v>
      </c>
      <c r="K215" s="4">
        <f>OFFSET(G$6,$C215,0)</f>
        <v>0.8</v>
      </c>
      <c r="L215" s="4">
        <f>OFFSET(H$6,$C215,0)</f>
        <v>0.3</v>
      </c>
      <c r="M215" s="4">
        <f>OFFSET(I$6,$C215,0)</f>
        <v>1</v>
      </c>
      <c r="O215" s="4">
        <f>(1-$B215)^3*$E215+3*(1-$B215)^2*$B215*$F215+3*(1-$B215)*$B215^2*$G215+$B215^3*$H215</f>
        <v>0.7515968000000001</v>
      </c>
      <c r="P215" s="4">
        <f>(1-$B215)^3*$J215+3*(1-$B215)^2*$B215*$K215+3*(1-$B215)*$B215^2*$L215+$B215^3*$M215</f>
        <v>0.6334336</v>
      </c>
      <c r="R215" s="4">
        <f>3*(1-$B215)^2*($F215-$E215)+6*(1-$B215)*$B215*($G215-$F215)+3*$B215^2*($H215-$G215)</f>
        <v>-1.1404800000000002</v>
      </c>
      <c r="S215" s="4">
        <f>3*(1-$B215)^2*($K215-$J215)+6*(1-$B215)*$B215*($L215-$K215)+3*$B215^2*($M215-$L215)</f>
        <v>-0.18096</v>
      </c>
      <c r="T215" s="2">
        <f>SQRT(R215*R215+S215*S215)</f>
        <v>1.1547472242876362</v>
      </c>
      <c r="V215" s="2">
        <f>W214</f>
        <v>191.08868057428515</v>
      </c>
      <c r="W215" s="2">
        <f>V215+(T215+T266)/2</f>
        <v>191.66605418642897</v>
      </c>
    </row>
    <row r="216" spans="1:23" ht="12.75">
      <c r="A216" s="4">
        <f>A215+1</f>
        <v>127</v>
      </c>
      <c r="B216" s="4">
        <f>A216/$C$86-C216</f>
        <v>0.54</v>
      </c>
      <c r="C216" s="4">
        <f>IF(B215=1,C215+1,C215)</f>
        <v>2</v>
      </c>
      <c r="E216" s="4">
        <f>OFFSET(A$6,$C216,0)</f>
        <v>1.8</v>
      </c>
      <c r="F216" s="4">
        <f>OFFSET(B$6,$C216,0)</f>
        <v>0.8</v>
      </c>
      <c r="G216" s="4">
        <f>OFFSET(C$6,$C216,0)</f>
        <v>0.5</v>
      </c>
      <c r="H216" s="4">
        <f>OFFSET(D$6,$C216,0)</f>
        <v>0.5</v>
      </c>
      <c r="J216" s="4">
        <f>OFFSET(F$6,$C216,0)</f>
        <v>0.8</v>
      </c>
      <c r="K216" s="4">
        <f>OFFSET(G$6,$C216,0)</f>
        <v>0.8</v>
      </c>
      <c r="L216" s="4">
        <f>OFFSET(H$6,$C216,0)</f>
        <v>0.3</v>
      </c>
      <c r="M216" s="4">
        <f>OFFSET(I$6,$C216,0)</f>
        <v>1</v>
      </c>
      <c r="O216" s="4">
        <f>(1-$B216)^3*$E216+3*(1-$B216)^2*$B216*$F216+3*(1-$B216)*$B216^2*$G216+$B216^3*$H216</f>
        <v>0.7293744</v>
      </c>
      <c r="P216" s="4">
        <f>(1-$B216)^3*$J216+3*(1-$B216)^2*$B216*$K216+3*(1-$B216)*$B216^2*$L216+$B216^3*$M216</f>
        <v>0.6302888</v>
      </c>
      <c r="R216" s="4">
        <f>3*(1-$B216)^2*($F216-$E216)+6*(1-$B216)*$B216*($G216-$F216)+3*$B216^2*($H216-$G216)</f>
        <v>-1.0819199999999998</v>
      </c>
      <c r="S216" s="4">
        <f>3*(1-$B216)^2*($K216-$J216)+6*(1-$B216)*$B216*($L216-$K216)+3*$B216^2*($M216-$L216)</f>
        <v>-0.13283999999999996</v>
      </c>
      <c r="T216" s="2">
        <f>SQRT(R216*R216+S216*S216)</f>
        <v>1.0900446559659835</v>
      </c>
      <c r="V216" s="2">
        <f>W215</f>
        <v>191.66605418642897</v>
      </c>
      <c r="W216" s="2">
        <f>V216+(T216+T267)/2</f>
        <v>192.21107651441196</v>
      </c>
    </row>
    <row r="217" spans="1:23" ht="12.75">
      <c r="A217" s="4">
        <f>A216+1</f>
        <v>128</v>
      </c>
      <c r="B217" s="4">
        <f>A217/$C$86-C217</f>
        <v>0.56</v>
      </c>
      <c r="C217" s="4">
        <f>IF(B216=1,C216+1,C216)</f>
        <v>2</v>
      </c>
      <c r="E217" s="4">
        <f>OFFSET(A$6,$C217,0)</f>
        <v>1.8</v>
      </c>
      <c r="F217" s="4">
        <f>OFFSET(B$6,$C217,0)</f>
        <v>0.8</v>
      </c>
      <c r="G217" s="4">
        <f>OFFSET(C$6,$C217,0)</f>
        <v>0.5</v>
      </c>
      <c r="H217" s="4">
        <f>OFFSET(D$6,$C217,0)</f>
        <v>0.5</v>
      </c>
      <c r="J217" s="4">
        <f>OFFSET(F$6,$C217,0)</f>
        <v>0.8</v>
      </c>
      <c r="K217" s="4">
        <f>OFFSET(G$6,$C217,0)</f>
        <v>0.8</v>
      </c>
      <c r="L217" s="4">
        <f>OFFSET(H$6,$C217,0)</f>
        <v>0.3</v>
      </c>
      <c r="M217" s="4">
        <f>OFFSET(I$6,$C217,0)</f>
        <v>1</v>
      </c>
      <c r="O217" s="4">
        <f>(1-$B217)^3*$E217+3*(1-$B217)^2*$B217*$F217+3*(1-$B217)*$B217^2*$G217+$B217^3*$H217</f>
        <v>0.7083136</v>
      </c>
      <c r="P217" s="4">
        <f>(1-$B217)^3*$J217+3*(1-$B217)^2*$B217*$K217+3*(1-$B217)*$B217^2*$L217+$B217^3*$M217</f>
        <v>0.6281472</v>
      </c>
      <c r="R217" s="4">
        <f>3*(1-$B217)^2*($F217-$E217)+6*(1-$B217)*$B217*($G217-$F217)+3*$B217^2*($H217-$G217)</f>
        <v>-1.02432</v>
      </c>
      <c r="S217" s="4">
        <f>3*(1-$B217)^2*($K217-$J217)+6*(1-$B217)*$B217*($L217-$K217)+3*$B217^2*($M217-$L217)</f>
        <v>-0.08063999999999993</v>
      </c>
      <c r="T217" s="2">
        <f>SQRT(R217*R217+S217*S217)</f>
        <v>1.0274893050538287</v>
      </c>
      <c r="V217" s="2">
        <f>W216</f>
        <v>192.21107651441196</v>
      </c>
      <c r="W217" s="2">
        <f>V217+(T217+T268)/2</f>
        <v>192.72482116693888</v>
      </c>
    </row>
    <row r="218" spans="1:23" ht="12.75">
      <c r="A218" s="4">
        <f>A217+1</f>
        <v>129</v>
      </c>
      <c r="B218" s="4">
        <f>A218/$C$86-C218</f>
        <v>0.5800000000000001</v>
      </c>
      <c r="C218" s="4">
        <f>IF(B217=1,C217+1,C217)</f>
        <v>2</v>
      </c>
      <c r="E218" s="4">
        <f>OFFSET(A$6,$C218,0)</f>
        <v>1.8</v>
      </c>
      <c r="F218" s="4">
        <f>OFFSET(B$6,$C218,0)</f>
        <v>0.8</v>
      </c>
      <c r="G218" s="4">
        <f>OFFSET(C$6,$C218,0)</f>
        <v>0.5</v>
      </c>
      <c r="H218" s="4">
        <f>OFFSET(D$6,$C218,0)</f>
        <v>0.5</v>
      </c>
      <c r="J218" s="4">
        <f>OFFSET(F$6,$C218,0)</f>
        <v>0.8</v>
      </c>
      <c r="K218" s="4">
        <f>OFFSET(G$6,$C218,0)</f>
        <v>0.8</v>
      </c>
      <c r="L218" s="4">
        <f>OFFSET(H$6,$C218,0)</f>
        <v>0.3</v>
      </c>
      <c r="M218" s="4">
        <f>OFFSET(I$6,$C218,0)</f>
        <v>1</v>
      </c>
      <c r="O218" s="4">
        <f>(1-$B218)^3*$E218+3*(1-$B218)^2*$B218*$F218+3*(1-$B218)*$B218^2*$G218+$B218^3*$H218</f>
        <v>0.6883952</v>
      </c>
      <c r="P218" s="4">
        <f>(1-$B218)^3*$J218+3*(1-$B218)^2*$B218*$K218+3*(1-$B218)*$B218^2*$L218+$B218^3*$M218</f>
        <v>0.6270904</v>
      </c>
      <c r="R218" s="4">
        <f>3*(1-$B218)^2*($F218-$E218)+6*(1-$B218)*$B218*($G218-$F218)+3*$B218^2*($H218-$G218)</f>
        <v>-0.96768</v>
      </c>
      <c r="S218" s="4">
        <f>3*(1-$B218)^2*($K218-$J218)+6*(1-$B218)*$B218*($L218-$K218)+3*$B218^2*($M218-$L218)</f>
        <v>-0.024359999999999826</v>
      </c>
      <c r="T218" s="2">
        <f>SQRT(R218*R218+S218*S218)</f>
        <v>0.9679865660224836</v>
      </c>
      <c r="V218" s="2">
        <f>W217</f>
        <v>192.72482116693888</v>
      </c>
      <c r="W218" s="2">
        <f>V218+(T218+T269)/2</f>
        <v>193.20881444995013</v>
      </c>
    </row>
    <row r="219" spans="1:23" ht="12.75">
      <c r="A219" s="4">
        <f>A218+1</f>
        <v>130</v>
      </c>
      <c r="B219" s="4">
        <f>A219/$C$86-C219</f>
        <v>0.6000000000000001</v>
      </c>
      <c r="C219" s="4">
        <f>IF(B218=1,C218+1,C218)</f>
        <v>2</v>
      </c>
      <c r="E219" s="4">
        <f>OFFSET(A$6,$C219,0)</f>
        <v>1.8</v>
      </c>
      <c r="F219" s="4">
        <f>OFFSET(B$6,$C219,0)</f>
        <v>0.8</v>
      </c>
      <c r="G219" s="4">
        <f>OFFSET(C$6,$C219,0)</f>
        <v>0.5</v>
      </c>
      <c r="H219" s="4">
        <f>OFFSET(D$6,$C219,0)</f>
        <v>0.5</v>
      </c>
      <c r="J219" s="4">
        <f>OFFSET(F$6,$C219,0)</f>
        <v>0.8</v>
      </c>
      <c r="K219" s="4">
        <f>OFFSET(G$6,$C219,0)</f>
        <v>0.8</v>
      </c>
      <c r="L219" s="4">
        <f>OFFSET(H$6,$C219,0)</f>
        <v>0.3</v>
      </c>
      <c r="M219" s="4">
        <f>OFFSET(I$6,$C219,0)</f>
        <v>1</v>
      </c>
      <c r="O219" s="4">
        <f>(1-$B219)^3*$E219+3*(1-$B219)^2*$B219*$F219+3*(1-$B219)*$B219^2*$G219+$B219^3*$H219</f>
        <v>0.6696</v>
      </c>
      <c r="P219" s="4">
        <f>(1-$B219)^3*$J219+3*(1-$B219)^2*$B219*$K219+3*(1-$B219)*$B219^2*$L219+$B219^3*$M219</f>
        <v>0.6272</v>
      </c>
      <c r="R219" s="4">
        <f>3*(1-$B219)^2*($F219-$E219)+6*(1-$B219)*$B219*($G219-$F219)+3*$B219^2*($H219-$G219)</f>
        <v>-0.9119999999999998</v>
      </c>
      <c r="S219" s="4">
        <f>3*(1-$B219)^2*($K219-$J219)+6*(1-$B219)*$B219*($L219-$K219)+3*$B219^2*($M219-$L219)</f>
        <v>0.03600000000000014</v>
      </c>
      <c r="T219" s="2">
        <f>SQRT(R219*R219+S219*S219)</f>
        <v>0.9127102497507079</v>
      </c>
      <c r="V219" s="2">
        <f>W218</f>
        <v>193.20881444995013</v>
      </c>
      <c r="W219" s="2">
        <f>V219+(T219+T270)/2</f>
        <v>193.66516957482548</v>
      </c>
    </row>
    <row r="220" spans="1:23" ht="12.75">
      <c r="A220" s="4">
        <f>A219+1</f>
        <v>131</v>
      </c>
      <c r="B220" s="4">
        <f>A220/$C$86-C220</f>
        <v>0.6200000000000001</v>
      </c>
      <c r="C220" s="4">
        <f>IF(B219=1,C219+1,C219)</f>
        <v>2</v>
      </c>
      <c r="E220" s="4">
        <f>OFFSET(A$6,$C220,0)</f>
        <v>1.8</v>
      </c>
      <c r="F220" s="4">
        <f>OFFSET(B$6,$C220,0)</f>
        <v>0.8</v>
      </c>
      <c r="G220" s="4">
        <f>OFFSET(C$6,$C220,0)</f>
        <v>0.5</v>
      </c>
      <c r="H220" s="4">
        <f>OFFSET(D$6,$C220,0)</f>
        <v>0.5</v>
      </c>
      <c r="J220" s="4">
        <f>OFFSET(F$6,$C220,0)</f>
        <v>0.8</v>
      </c>
      <c r="K220" s="4">
        <f>OFFSET(G$6,$C220,0)</f>
        <v>0.8</v>
      </c>
      <c r="L220" s="4">
        <f>OFFSET(H$6,$C220,0)</f>
        <v>0.3</v>
      </c>
      <c r="M220" s="4">
        <f>OFFSET(I$6,$C220,0)</f>
        <v>1</v>
      </c>
      <c r="O220" s="4">
        <f>(1-$B220)^3*$E220+3*(1-$B220)^2*$B220*$F220+3*(1-$B220)*$B220^2*$G220+$B220^3*$H220</f>
        <v>0.6519088</v>
      </c>
      <c r="P220" s="4">
        <f>(1-$B220)^3*$J220+3*(1-$B220)^2*$B220*$K220+3*(1-$B220)*$B220^2*$L220+$B220^3*$M220</f>
        <v>0.6285576</v>
      </c>
      <c r="R220" s="4">
        <f>3*(1-$B220)^2*($F220-$E220)+6*(1-$B220)*$B220*($G220-$F220)+3*$B220^2*($H220-$G220)</f>
        <v>-0.8572799999999998</v>
      </c>
      <c r="S220" s="4">
        <f>3*(1-$B220)^2*($K220-$J220)+6*(1-$B220)*$B220*($L220-$K220)+3*$B220^2*($M220-$L220)</f>
        <v>0.10044000000000042</v>
      </c>
      <c r="T220" s="2">
        <f>SQRT(R220*R220+S220*S220)</f>
        <v>0.8631437840823508</v>
      </c>
      <c r="V220" s="2">
        <f>W219</f>
        <v>193.66516957482548</v>
      </c>
      <c r="W220" s="2">
        <f>V220+(T220+T271)/2</f>
        <v>194.09674146686666</v>
      </c>
    </row>
    <row r="221" spans="1:23" ht="12.75">
      <c r="A221" s="4">
        <f>A220+1</f>
        <v>132</v>
      </c>
      <c r="B221" s="4">
        <f>A221/$C$86-C221</f>
        <v>0.6400000000000001</v>
      </c>
      <c r="C221" s="4">
        <f>IF(B220=1,C220+1,C220)</f>
        <v>2</v>
      </c>
      <c r="E221" s="4">
        <f>OFFSET(A$6,$C221,0)</f>
        <v>1.8</v>
      </c>
      <c r="F221" s="4">
        <f>OFFSET(B$6,$C221,0)</f>
        <v>0.8</v>
      </c>
      <c r="G221" s="4">
        <f>OFFSET(C$6,$C221,0)</f>
        <v>0.5</v>
      </c>
      <c r="H221" s="4">
        <f>OFFSET(D$6,$C221,0)</f>
        <v>0.5</v>
      </c>
      <c r="J221" s="4">
        <f>OFFSET(F$6,$C221,0)</f>
        <v>0.8</v>
      </c>
      <c r="K221" s="4">
        <f>OFFSET(G$6,$C221,0)</f>
        <v>0.8</v>
      </c>
      <c r="L221" s="4">
        <f>OFFSET(H$6,$C221,0)</f>
        <v>0.3</v>
      </c>
      <c r="M221" s="4">
        <f>OFFSET(I$6,$C221,0)</f>
        <v>1</v>
      </c>
      <c r="O221" s="4">
        <f>(1-$B221)^3*$E221+3*(1-$B221)^2*$B221*$F221+3*(1-$B221)*$B221^2*$G221+$B221^3*$H221</f>
        <v>0.6353023999999999</v>
      </c>
      <c r="P221" s="4">
        <f>(1-$B221)^3*$J221+3*(1-$B221)^2*$B221*$K221+3*(1-$B221)*$B221^2*$L221+$B221^3*$M221</f>
        <v>0.6312448</v>
      </c>
      <c r="R221" s="4">
        <f>3*(1-$B221)^2*($F221-$E221)+6*(1-$B221)*$B221*($G221-$F221)+3*$B221^2*($H221-$G221)</f>
        <v>-0.8035199999999998</v>
      </c>
      <c r="S221" s="4">
        <f>3*(1-$B221)^2*($K221-$J221)+6*(1-$B221)*$B221*($L221-$K221)+3*$B221^2*($M221-$L221)</f>
        <v>0.16896000000000044</v>
      </c>
      <c r="T221" s="2">
        <f>SQRT(R221*R221+S221*S221)</f>
        <v>0.8210918779284081</v>
      </c>
      <c r="V221" s="2">
        <f>W220</f>
        <v>194.09674146686666</v>
      </c>
      <c r="W221" s="2">
        <f>V221+(T221+T272)/2</f>
        <v>194.50728740583085</v>
      </c>
    </row>
    <row r="222" spans="1:23" ht="12.75">
      <c r="A222" s="4">
        <f>A221+1</f>
        <v>133</v>
      </c>
      <c r="B222" s="4">
        <f>A222/$C$86-C222</f>
        <v>0.6600000000000001</v>
      </c>
      <c r="C222" s="4">
        <f>IF(B221=1,C221+1,C221)</f>
        <v>2</v>
      </c>
      <c r="E222" s="4">
        <f>OFFSET(A$6,$C222,0)</f>
        <v>1.8</v>
      </c>
      <c r="F222" s="4">
        <f>OFFSET(B$6,$C222,0)</f>
        <v>0.8</v>
      </c>
      <c r="G222" s="4">
        <f>OFFSET(C$6,$C222,0)</f>
        <v>0.5</v>
      </c>
      <c r="H222" s="4">
        <f>OFFSET(D$6,$C222,0)</f>
        <v>0.5</v>
      </c>
      <c r="J222" s="4">
        <f>OFFSET(F$6,$C222,0)</f>
        <v>0.8</v>
      </c>
      <c r="K222" s="4">
        <f>OFFSET(G$6,$C222,0)</f>
        <v>0.8</v>
      </c>
      <c r="L222" s="4">
        <f>OFFSET(H$6,$C222,0)</f>
        <v>0.3</v>
      </c>
      <c r="M222" s="4">
        <f>OFFSET(I$6,$C222,0)</f>
        <v>1</v>
      </c>
      <c r="O222" s="4">
        <f>(1-$B222)^3*$E222+3*(1-$B222)^2*$B222*$F222+3*(1-$B222)*$B222^2*$G222+$B222^3*$H222</f>
        <v>0.6197615999999999</v>
      </c>
      <c r="P222" s="4">
        <f>(1-$B222)^3*$J222+3*(1-$B222)^2*$B222*$K222+3*(1-$B222)*$B222^2*$L222+$B222^3*$M222</f>
        <v>0.6353432000000001</v>
      </c>
      <c r="R222" s="4">
        <f>3*(1-$B222)^2*($F222-$E222)+6*(1-$B222)*$B222*($G222-$F222)+3*$B222^2*($H222-$G222)</f>
        <v>-0.7507199999999996</v>
      </c>
      <c r="S222" s="4">
        <f>3*(1-$B222)^2*($K222-$J222)+6*(1-$B222)*$B222*($L222-$K222)+3*$B222^2*($M222-$L222)</f>
        <v>0.24156000000000044</v>
      </c>
      <c r="T222" s="2">
        <f>SQRT(R222*R222+S222*S222)</f>
        <v>0.7886264971455116</v>
      </c>
      <c r="V222" s="2">
        <f>W221</f>
        <v>194.50728740583085</v>
      </c>
      <c r="W222" s="2">
        <f>V222+(T222+T273)/2</f>
        <v>194.9016006544036</v>
      </c>
    </row>
    <row r="223" spans="1:23" ht="12.75">
      <c r="A223" s="4">
        <f>A222+1</f>
        <v>134</v>
      </c>
      <c r="B223" s="4">
        <f>A223/$C$86-C223</f>
        <v>0.6800000000000002</v>
      </c>
      <c r="C223" s="4">
        <f>IF(B222=1,C222+1,C222)</f>
        <v>2</v>
      </c>
      <c r="E223" s="4">
        <f>OFFSET(A$6,$C223,0)</f>
        <v>1.8</v>
      </c>
      <c r="F223" s="4">
        <f>OFFSET(B$6,$C223,0)</f>
        <v>0.8</v>
      </c>
      <c r="G223" s="4">
        <f>OFFSET(C$6,$C223,0)</f>
        <v>0.5</v>
      </c>
      <c r="H223" s="4">
        <f>OFFSET(D$6,$C223,0)</f>
        <v>0.5</v>
      </c>
      <c r="J223" s="4">
        <f>OFFSET(F$6,$C223,0)</f>
        <v>0.8</v>
      </c>
      <c r="K223" s="4">
        <f>OFFSET(G$6,$C223,0)</f>
        <v>0.8</v>
      </c>
      <c r="L223" s="4">
        <f>OFFSET(H$6,$C223,0)</f>
        <v>0.3</v>
      </c>
      <c r="M223" s="4">
        <f>OFFSET(I$6,$C223,0)</f>
        <v>1</v>
      </c>
      <c r="O223" s="4">
        <f>(1-$B223)^3*$E223+3*(1-$B223)^2*$B223*$F223+3*(1-$B223)*$B223^2*$G223+$B223^3*$H223</f>
        <v>0.6052671999999999</v>
      </c>
      <c r="P223" s="4">
        <f>(1-$B223)^3*$J223+3*(1-$B223)^2*$B223*$K223+3*(1-$B223)*$B223^2*$L223+$B223^3*$M223</f>
        <v>0.6409344000000001</v>
      </c>
      <c r="R223" s="4">
        <f>3*(1-$B223)^2*($F223-$E223)+6*(1-$B223)*$B223*($G223-$F223)+3*$B223^2*($H223-$G223)</f>
        <v>-0.6988799999999997</v>
      </c>
      <c r="S223" s="4">
        <f>3*(1-$B223)^2*($K223-$J223)+6*(1-$B223)*$B223*($L223-$K223)+3*$B223^2*($M223-$L223)</f>
        <v>0.3182400000000005</v>
      </c>
      <c r="T223" s="2">
        <f>SQRT(R223*R223+S223*S223)</f>
        <v>0.7679257464104196</v>
      </c>
      <c r="V223" s="2">
        <f>W222</f>
        <v>194.9016006544036</v>
      </c>
      <c r="W223" s="2">
        <f>V223+(T223+T274)/2</f>
        <v>195.28556352760882</v>
      </c>
    </row>
    <row r="224" spans="1:23" ht="12.75">
      <c r="A224" s="4">
        <f>A223+1</f>
        <v>135</v>
      </c>
      <c r="B224" s="4">
        <f>A224/$C$86-C224</f>
        <v>0.7000000000000002</v>
      </c>
      <c r="C224" s="4">
        <f>IF(B223=1,C223+1,C223)</f>
        <v>2</v>
      </c>
      <c r="E224" s="4">
        <f>OFFSET(A$6,$C224,0)</f>
        <v>1.8</v>
      </c>
      <c r="F224" s="4">
        <f>OFFSET(B$6,$C224,0)</f>
        <v>0.8</v>
      </c>
      <c r="G224" s="4">
        <f>OFFSET(C$6,$C224,0)</f>
        <v>0.5</v>
      </c>
      <c r="H224" s="4">
        <f>OFFSET(D$6,$C224,0)</f>
        <v>0.5</v>
      </c>
      <c r="J224" s="4">
        <f>OFFSET(F$6,$C224,0)</f>
        <v>0.8</v>
      </c>
      <c r="K224" s="4">
        <f>OFFSET(G$6,$C224,0)</f>
        <v>0.8</v>
      </c>
      <c r="L224" s="4">
        <f>OFFSET(H$6,$C224,0)</f>
        <v>0.3</v>
      </c>
      <c r="M224" s="4">
        <f>OFFSET(I$6,$C224,0)</f>
        <v>1</v>
      </c>
      <c r="O224" s="4">
        <f>(1-$B224)^3*$E224+3*(1-$B224)^2*$B224*$F224+3*(1-$B224)*$B224^2*$G224+$B224^3*$H224</f>
        <v>0.5917999999999999</v>
      </c>
      <c r="P224" s="4">
        <f>(1-$B224)^3*$J224+3*(1-$B224)^2*$B224*$K224+3*(1-$B224)*$B224^2*$L224+$B224^3*$M224</f>
        <v>0.6481000000000001</v>
      </c>
      <c r="R224" s="4">
        <f>3*(1-$B224)^2*($F224-$E224)+6*(1-$B224)*$B224*($G224-$F224)+3*$B224^2*($H224-$G224)</f>
        <v>-0.6479999999999997</v>
      </c>
      <c r="S224" s="4">
        <f>3*(1-$B224)^2*($K224-$J224)+6*(1-$B224)*$B224*($L224-$K224)+3*$B224^2*($M224-$L224)</f>
        <v>0.3990000000000008</v>
      </c>
      <c r="T224" s="2">
        <f>SQRT(R224*R224+S224*S224)</f>
        <v>0.760989487443815</v>
      </c>
      <c r="V224" s="2">
        <f>W223</f>
        <v>195.28556352760882</v>
      </c>
      <c r="W224" s="2">
        <f>V224+(T224+T275)/2</f>
        <v>195.6660582713307</v>
      </c>
    </row>
    <row r="225" spans="1:23" ht="12.75">
      <c r="A225" s="4">
        <f>A224+1</f>
        <v>136</v>
      </c>
      <c r="B225" s="4">
        <f>A225/$C$86-C225</f>
        <v>0.7200000000000002</v>
      </c>
      <c r="C225" s="4">
        <f>IF(B224=1,C224+1,C224)</f>
        <v>2</v>
      </c>
      <c r="E225" s="4">
        <f>OFFSET(A$6,$C225,0)</f>
        <v>1.8</v>
      </c>
      <c r="F225" s="4">
        <f>OFFSET(B$6,$C225,0)</f>
        <v>0.8</v>
      </c>
      <c r="G225" s="4">
        <f>OFFSET(C$6,$C225,0)</f>
        <v>0.5</v>
      </c>
      <c r="H225" s="4">
        <f>OFFSET(D$6,$C225,0)</f>
        <v>0.5</v>
      </c>
      <c r="J225" s="4">
        <f>OFFSET(F$6,$C225,0)</f>
        <v>0.8</v>
      </c>
      <c r="K225" s="4">
        <f>OFFSET(G$6,$C225,0)</f>
        <v>0.8</v>
      </c>
      <c r="L225" s="4">
        <f>OFFSET(H$6,$C225,0)</f>
        <v>0.3</v>
      </c>
      <c r="M225" s="4">
        <f>OFFSET(I$6,$C225,0)</f>
        <v>1</v>
      </c>
      <c r="O225" s="4">
        <f>(1-$B225)^3*$E225+3*(1-$B225)^2*$B225*$F225+3*(1-$B225)*$B225^2*$G225+$B225^3*$H225</f>
        <v>0.5793407999999999</v>
      </c>
      <c r="P225" s="4">
        <f>(1-$B225)^3*$J225+3*(1-$B225)^2*$B225*$K225+3*(1-$B225)*$B225^2*$L225+$B225^3*$M225</f>
        <v>0.6569216</v>
      </c>
      <c r="R225" s="4">
        <f>3*(1-$B225)^2*($F225-$E225)+6*(1-$B225)*$B225*($G225-$F225)+3*$B225^2*($H225-$G225)</f>
        <v>-0.5980799999999996</v>
      </c>
      <c r="S225" s="4">
        <f>3*(1-$B225)^2*($K225-$J225)+6*(1-$B225)*$B225*($L225-$K225)+3*$B225^2*($M225-$L225)</f>
        <v>0.48384000000000094</v>
      </c>
      <c r="T225" s="2">
        <f>SQRT(R225*R225+S225*S225)</f>
        <v>0.7692859234380937</v>
      </c>
      <c r="V225" s="2">
        <f>W224</f>
        <v>195.6660582713307</v>
      </c>
      <c r="W225" s="2">
        <f>V225+(T225+T276)/2</f>
        <v>196.05070123304975</v>
      </c>
    </row>
    <row r="226" spans="1:23" ht="12.75">
      <c r="A226" s="4">
        <f>A225+1</f>
        <v>137</v>
      </c>
      <c r="B226" s="4">
        <f>A226/$C$86-C226</f>
        <v>0.7400000000000002</v>
      </c>
      <c r="C226" s="4">
        <f>IF(B225=1,C225+1,C225)</f>
        <v>2</v>
      </c>
      <c r="E226" s="4">
        <f>OFFSET(A$6,$C226,0)</f>
        <v>1.8</v>
      </c>
      <c r="F226" s="4">
        <f>OFFSET(B$6,$C226,0)</f>
        <v>0.8</v>
      </c>
      <c r="G226" s="4">
        <f>OFFSET(C$6,$C226,0)</f>
        <v>0.5</v>
      </c>
      <c r="H226" s="4">
        <f>OFFSET(D$6,$C226,0)</f>
        <v>0.5</v>
      </c>
      <c r="J226" s="4">
        <f>OFFSET(F$6,$C226,0)</f>
        <v>0.8</v>
      </c>
      <c r="K226" s="4">
        <f>OFFSET(G$6,$C226,0)</f>
        <v>0.8</v>
      </c>
      <c r="L226" s="4">
        <f>OFFSET(H$6,$C226,0)</f>
        <v>0.3</v>
      </c>
      <c r="M226" s="4">
        <f>OFFSET(I$6,$C226,0)</f>
        <v>1</v>
      </c>
      <c r="O226" s="4">
        <f>(1-$B226)^3*$E226+3*(1-$B226)^2*$B226*$F226+3*(1-$B226)*$B226^2*$G226+$B226^3*$H226</f>
        <v>0.5678703999999999</v>
      </c>
      <c r="P226" s="4">
        <f>(1-$B226)^3*$J226+3*(1-$B226)^2*$B226*$K226+3*(1-$B226)*$B226^2*$L226+$B226^3*$M226</f>
        <v>0.6674808000000001</v>
      </c>
      <c r="R226" s="4">
        <f>3*(1-$B226)^2*($F226-$E226)+6*(1-$B226)*$B226*($G226-$F226)+3*$B226^2*($H226-$G226)</f>
        <v>-0.5491199999999996</v>
      </c>
      <c r="S226" s="4">
        <f>3*(1-$B226)^2*($K226-$J226)+6*(1-$B226)*$B226*($L226-$K226)+3*$B226^2*($M226-$L226)</f>
        <v>0.5727600000000008</v>
      </c>
      <c r="T226" s="2">
        <f>SQRT(R226*R226+S226*S226)</f>
        <v>0.7934650540509018</v>
      </c>
      <c r="V226" s="2">
        <f>W225</f>
        <v>196.05070123304975</v>
      </c>
      <c r="W226" s="2">
        <f>V226+(T226+T277)/2</f>
        <v>196.4474337600752</v>
      </c>
    </row>
    <row r="227" spans="1:23" ht="12.75">
      <c r="A227" s="4">
        <f>A226+1</f>
        <v>138</v>
      </c>
      <c r="B227" s="4">
        <f>A227/$C$86-C227</f>
        <v>0.7599999999999998</v>
      </c>
      <c r="C227" s="4">
        <f>IF(B226=1,C226+1,C226)</f>
        <v>2</v>
      </c>
      <c r="E227" s="4">
        <f>OFFSET(A$6,$C227,0)</f>
        <v>1.8</v>
      </c>
      <c r="F227" s="4">
        <f>OFFSET(B$6,$C227,0)</f>
        <v>0.8</v>
      </c>
      <c r="G227" s="4">
        <f>OFFSET(C$6,$C227,0)</f>
        <v>0.5</v>
      </c>
      <c r="H227" s="4">
        <f>OFFSET(D$6,$C227,0)</f>
        <v>0.5</v>
      </c>
      <c r="J227" s="4">
        <f>OFFSET(F$6,$C227,0)</f>
        <v>0.8</v>
      </c>
      <c r="K227" s="4">
        <f>OFFSET(G$6,$C227,0)</f>
        <v>0.8</v>
      </c>
      <c r="L227" s="4">
        <f>OFFSET(H$6,$C227,0)</f>
        <v>0.3</v>
      </c>
      <c r="M227" s="4">
        <f>OFFSET(I$6,$C227,0)</f>
        <v>1</v>
      </c>
      <c r="O227" s="4">
        <f>(1-$B227)^3*$E227+3*(1-$B227)^2*$B227*$F227+3*(1-$B227)*$B227^2*$G227+$B227^3*$H227</f>
        <v>0.5573696000000001</v>
      </c>
      <c r="P227" s="4">
        <f>(1-$B227)^3*$J227+3*(1-$B227)^2*$B227*$K227+3*(1-$B227)*$B227^2*$L227+$B227^3*$M227</f>
        <v>0.6798591999999999</v>
      </c>
      <c r="R227" s="4">
        <f>3*(1-$B227)^2*($F227-$E227)+6*(1-$B227)*$B227*($G227-$F227)+3*$B227^2*($H227-$G227)</f>
        <v>-0.5011200000000006</v>
      </c>
      <c r="S227" s="4">
        <f>3*(1-$B227)^2*($K227-$J227)+6*(1-$B227)*$B227*($L227-$K227)+3*$B227^2*($M227-$L227)</f>
        <v>0.6657599999999988</v>
      </c>
      <c r="T227" s="2">
        <f>SQRT(R227*R227+S227*S227)</f>
        <v>0.8332812442387018</v>
      </c>
      <c r="V227" s="2">
        <f>W226</f>
        <v>196.4474337600752</v>
      </c>
      <c r="W227" s="2">
        <f>V227+(T227+T278)/2</f>
        <v>196.86407438219456</v>
      </c>
    </row>
    <row r="228" spans="1:23" ht="12.75">
      <c r="A228" s="4">
        <f>A227+1</f>
        <v>139</v>
      </c>
      <c r="B228" s="4">
        <f>A228/$C$86-C228</f>
        <v>0.7799999999999998</v>
      </c>
      <c r="C228" s="4">
        <f>IF(B227=1,C227+1,C227)</f>
        <v>2</v>
      </c>
      <c r="E228" s="4">
        <f>OFFSET(A$6,$C228,0)</f>
        <v>1.8</v>
      </c>
      <c r="F228" s="4">
        <f>OFFSET(B$6,$C228,0)</f>
        <v>0.8</v>
      </c>
      <c r="G228" s="4">
        <f>OFFSET(C$6,$C228,0)</f>
        <v>0.5</v>
      </c>
      <c r="H228" s="4">
        <f>OFFSET(D$6,$C228,0)</f>
        <v>0.5</v>
      </c>
      <c r="J228" s="4">
        <f>OFFSET(F$6,$C228,0)</f>
        <v>0.8</v>
      </c>
      <c r="K228" s="4">
        <f>OFFSET(G$6,$C228,0)</f>
        <v>0.8</v>
      </c>
      <c r="L228" s="4">
        <f>OFFSET(H$6,$C228,0)</f>
        <v>0.3</v>
      </c>
      <c r="M228" s="4">
        <f>OFFSET(I$6,$C228,0)</f>
        <v>1</v>
      </c>
      <c r="O228" s="4">
        <f>(1-$B228)^3*$E228+3*(1-$B228)^2*$B228*$F228+3*(1-$B228)*$B228^2*$G228+$B228^3*$H228</f>
        <v>0.5478192000000002</v>
      </c>
      <c r="P228" s="4">
        <f>(1-$B228)^3*$J228+3*(1-$B228)^2*$B228*$K228+3*(1-$B228)*$B228^2*$L228+$B228^3*$M228</f>
        <v>0.6941383999999999</v>
      </c>
      <c r="R228" s="4">
        <f>3*(1-$B228)^2*($F228-$E228)+6*(1-$B228)*$B228*($G228-$F228)+3*$B228^2*($H228-$G228)</f>
        <v>-0.45408000000000054</v>
      </c>
      <c r="S228" s="4">
        <f>3*(1-$B228)^2*($K228-$J228)+6*(1-$B228)*$B228*($L228-$K228)+3*$B228^2*($M228-$L228)</f>
        <v>0.7628399999999991</v>
      </c>
      <c r="T228" s="2">
        <f>SQRT(R228*R228+S228*S228)</f>
        <v>0.8877575750169632</v>
      </c>
      <c r="V228" s="2">
        <f>W227</f>
        <v>196.86407438219456</v>
      </c>
      <c r="W228" s="2">
        <f>V228+(T228+T279)/2</f>
        <v>197.30795316970304</v>
      </c>
    </row>
    <row r="229" spans="1:23" ht="12.75">
      <c r="A229" s="4">
        <f>A228+1</f>
        <v>140</v>
      </c>
      <c r="B229" s="4">
        <f>A229/$C$86-C229</f>
        <v>0.7999999999999998</v>
      </c>
      <c r="C229" s="4">
        <f>IF(B228=1,C228+1,C228)</f>
        <v>2</v>
      </c>
      <c r="E229" s="4">
        <f>OFFSET(A$6,$C229,0)</f>
        <v>1.8</v>
      </c>
      <c r="F229" s="4">
        <f>OFFSET(B$6,$C229,0)</f>
        <v>0.8</v>
      </c>
      <c r="G229" s="4">
        <f>OFFSET(C$6,$C229,0)</f>
        <v>0.5</v>
      </c>
      <c r="H229" s="4">
        <f>OFFSET(D$6,$C229,0)</f>
        <v>0.5</v>
      </c>
      <c r="J229" s="4">
        <f>OFFSET(F$6,$C229,0)</f>
        <v>0.8</v>
      </c>
      <c r="K229" s="4">
        <f>OFFSET(G$6,$C229,0)</f>
        <v>0.8</v>
      </c>
      <c r="L229" s="4">
        <f>OFFSET(H$6,$C229,0)</f>
        <v>0.3</v>
      </c>
      <c r="M229" s="4">
        <f>OFFSET(I$6,$C229,0)</f>
        <v>1</v>
      </c>
      <c r="O229" s="4">
        <f>(1-$B229)^3*$E229+3*(1-$B229)^2*$B229*$F229+3*(1-$B229)*$B229^2*$G229+$B229^3*$H229</f>
        <v>0.5392000000000001</v>
      </c>
      <c r="P229" s="4">
        <f>(1-$B229)^3*$J229+3*(1-$B229)^2*$B229*$K229+3*(1-$B229)*$B229^2*$L229+$B229^3*$M229</f>
        <v>0.7103999999999999</v>
      </c>
      <c r="R229" s="4">
        <f>3*(1-$B229)^2*($F229-$E229)+6*(1-$B229)*$B229*($G229-$F229)+3*$B229^2*($H229-$G229)</f>
        <v>-0.4080000000000005</v>
      </c>
      <c r="S229" s="4">
        <f>3*(1-$B229)^2*($K229-$J229)+6*(1-$B229)*$B229*($L229-$K229)+3*$B229^2*($M229-$L229)</f>
        <v>0.8639999999999989</v>
      </c>
      <c r="T229" s="2">
        <f>SQRT(R229*R229+S229*S229)</f>
        <v>0.9554894033949296</v>
      </c>
      <c r="V229" s="2">
        <f>W228</f>
        <v>197.30795316970304</v>
      </c>
      <c r="W229" s="2">
        <f>V229+(T229+T280)/2</f>
        <v>197.78569787140052</v>
      </c>
    </row>
    <row r="230" spans="1:23" ht="12.75">
      <c r="A230" s="4">
        <f>A229+1</f>
        <v>141</v>
      </c>
      <c r="B230" s="4">
        <f>A230/$C$86-C230</f>
        <v>0.8199999999999998</v>
      </c>
      <c r="C230" s="4">
        <f>IF(B229=1,C229+1,C229)</f>
        <v>2</v>
      </c>
      <c r="E230" s="4">
        <f>OFFSET(A$6,$C230,0)</f>
        <v>1.8</v>
      </c>
      <c r="F230" s="4">
        <f>OFFSET(B$6,$C230,0)</f>
        <v>0.8</v>
      </c>
      <c r="G230" s="4">
        <f>OFFSET(C$6,$C230,0)</f>
        <v>0.5</v>
      </c>
      <c r="H230" s="4">
        <f>OFFSET(D$6,$C230,0)</f>
        <v>0.5</v>
      </c>
      <c r="J230" s="4">
        <f>OFFSET(F$6,$C230,0)</f>
        <v>0.8</v>
      </c>
      <c r="K230" s="4">
        <f>OFFSET(G$6,$C230,0)</f>
        <v>0.8</v>
      </c>
      <c r="L230" s="4">
        <f>OFFSET(H$6,$C230,0)</f>
        <v>0.3</v>
      </c>
      <c r="M230" s="4">
        <f>OFFSET(I$6,$C230,0)</f>
        <v>1</v>
      </c>
      <c r="O230" s="4">
        <f>(1-$B230)^3*$E230+3*(1-$B230)^2*$B230*$F230+3*(1-$B230)*$B230^2*$G230+$B230^3*$H230</f>
        <v>0.5314928000000001</v>
      </c>
      <c r="P230" s="4">
        <f>(1-$B230)^3*$J230+3*(1-$B230)^2*$B230*$K230+3*(1-$B230)*$B230^2*$L230+$B230^3*$M230</f>
        <v>0.7287255999999998</v>
      </c>
      <c r="R230" s="4">
        <f>3*(1-$B230)^2*($F230-$E230)+6*(1-$B230)*$B230*($G230-$F230)+3*$B230^2*($H230-$G230)</f>
        <v>-0.3628800000000004</v>
      </c>
      <c r="S230" s="4">
        <f>3*(1-$B230)^2*($K230-$J230)+6*(1-$B230)*$B230*($L230-$K230)+3*$B230^2*($M230-$L230)</f>
        <v>0.9692399999999992</v>
      </c>
      <c r="T230" s="2">
        <f>SQRT(R230*R230+S230*S230)</f>
        <v>1.0349435115019558</v>
      </c>
      <c r="V230" s="2">
        <f>W229</f>
        <v>197.78569787140052</v>
      </c>
      <c r="W230" s="2">
        <f>V230+(T230+T281)/2</f>
        <v>198.3031696271515</v>
      </c>
    </row>
    <row r="231" spans="1:23" ht="12.75">
      <c r="A231" s="4">
        <f>A230+1</f>
        <v>142</v>
      </c>
      <c r="B231" s="4">
        <f>A231/$C$86-C231</f>
        <v>0.8399999999999999</v>
      </c>
      <c r="C231" s="4">
        <f>IF(B230=1,C230+1,C230)</f>
        <v>2</v>
      </c>
      <c r="E231" s="4">
        <f>OFFSET(A$6,$C231,0)</f>
        <v>1.8</v>
      </c>
      <c r="F231" s="4">
        <f>OFFSET(B$6,$C231,0)</f>
        <v>0.8</v>
      </c>
      <c r="G231" s="4">
        <f>OFFSET(C$6,$C231,0)</f>
        <v>0.5</v>
      </c>
      <c r="H231" s="4">
        <f>OFFSET(D$6,$C231,0)</f>
        <v>0.5</v>
      </c>
      <c r="J231" s="4">
        <f>OFFSET(F$6,$C231,0)</f>
        <v>0.8</v>
      </c>
      <c r="K231" s="4">
        <f>OFFSET(G$6,$C231,0)</f>
        <v>0.8</v>
      </c>
      <c r="L231" s="4">
        <f>OFFSET(H$6,$C231,0)</f>
        <v>0.3</v>
      </c>
      <c r="M231" s="4">
        <f>OFFSET(I$6,$C231,0)</f>
        <v>1</v>
      </c>
      <c r="O231" s="4">
        <f>(1-$B231)^3*$E231+3*(1-$B231)^2*$B231*$F231+3*(1-$B231)*$B231^2*$G231+$B231^3*$H231</f>
        <v>0.5246784</v>
      </c>
      <c r="P231" s="4">
        <f>(1-$B231)^3*$J231+3*(1-$B231)^2*$B231*$K231+3*(1-$B231)*$B231^2*$L231+$B231^3*$M231</f>
        <v>0.7491967999999998</v>
      </c>
      <c r="R231" s="4">
        <f>3*(1-$B231)^2*($F231-$E231)+6*(1-$B231)*$B231*($G231-$F231)+3*$B231^2*($H231-$G231)</f>
        <v>-0.31872000000000034</v>
      </c>
      <c r="S231" s="4">
        <f>3*(1-$B231)^2*($K231-$J231)+6*(1-$B231)*$B231*($L231-$K231)+3*$B231^2*($M231-$L231)</f>
        <v>1.0785599999999993</v>
      </c>
      <c r="T231" s="2">
        <f>SQRT(R231*R231+S231*S231)</f>
        <v>1.1246662224855866</v>
      </c>
      <c r="V231" s="2">
        <f>W230</f>
        <v>198.3031696271515</v>
      </c>
      <c r="W231" s="2">
        <f>V231+(T231+T282)/2</f>
        <v>198.8655027383943</v>
      </c>
    </row>
    <row r="232" spans="1:23" ht="12.75">
      <c r="A232" s="4">
        <f>A231+1</f>
        <v>143</v>
      </c>
      <c r="B232" s="4">
        <f>A232/$C$86-C232</f>
        <v>0.8599999999999999</v>
      </c>
      <c r="C232" s="4">
        <f>IF(B231=1,C231+1,C231)</f>
        <v>2</v>
      </c>
      <c r="E232" s="4">
        <f>OFFSET(A$6,$C232,0)</f>
        <v>1.8</v>
      </c>
      <c r="F232" s="4">
        <f>OFFSET(B$6,$C232,0)</f>
        <v>0.8</v>
      </c>
      <c r="G232" s="4">
        <f>OFFSET(C$6,$C232,0)</f>
        <v>0.5</v>
      </c>
      <c r="H232" s="4">
        <f>OFFSET(D$6,$C232,0)</f>
        <v>0.5</v>
      </c>
      <c r="J232" s="4">
        <f>OFFSET(F$6,$C232,0)</f>
        <v>0.8</v>
      </c>
      <c r="K232" s="4">
        <f>OFFSET(G$6,$C232,0)</f>
        <v>0.8</v>
      </c>
      <c r="L232" s="4">
        <f>OFFSET(H$6,$C232,0)</f>
        <v>0.3</v>
      </c>
      <c r="M232" s="4">
        <f>OFFSET(I$6,$C232,0)</f>
        <v>1</v>
      </c>
      <c r="O232" s="4">
        <f>(1-$B232)^3*$E232+3*(1-$B232)^2*$B232*$F232+3*(1-$B232)*$B232^2*$G232+$B232^3*$H232</f>
        <v>0.5187376</v>
      </c>
      <c r="P232" s="4">
        <f>(1-$B232)^3*$J232+3*(1-$B232)^2*$B232*$K232+3*(1-$B232)*$B232^2*$L232+$B232^3*$M232</f>
        <v>0.7718951999999999</v>
      </c>
      <c r="R232" s="4">
        <f>3*(1-$B232)^2*($F232-$E232)+6*(1-$B232)*$B232*($G232-$F232)+3*$B232^2*($H232-$G232)</f>
        <v>-0.2755200000000003</v>
      </c>
      <c r="S232" s="4">
        <f>3*(1-$B232)^2*($K232-$J232)+6*(1-$B232)*$B232*($L232-$K232)+3*$B232^2*($M232-$L232)</f>
        <v>1.1919599999999992</v>
      </c>
      <c r="T232" s="2">
        <f>SQRT(R232*R232+S232*S232)</f>
        <v>1.223388700291121</v>
      </c>
      <c r="V232" s="2">
        <f>W231</f>
        <v>198.8655027383943</v>
      </c>
      <c r="W232" s="2">
        <f>V232+(T232+T283)/2</f>
        <v>199.47719708853987</v>
      </c>
    </row>
    <row r="233" spans="1:23" ht="12.75">
      <c r="A233" s="4">
        <f>A232+1</f>
        <v>144</v>
      </c>
      <c r="B233" s="4">
        <f>A233/$C$86-C233</f>
        <v>0.8799999999999999</v>
      </c>
      <c r="C233" s="4">
        <f>IF(B232=1,C232+1,C232)</f>
        <v>2</v>
      </c>
      <c r="E233" s="4">
        <f>OFFSET(A$6,$C233,0)</f>
        <v>1.8</v>
      </c>
      <c r="F233" s="4">
        <f>OFFSET(B$6,$C233,0)</f>
        <v>0.8</v>
      </c>
      <c r="G233" s="4">
        <f>OFFSET(C$6,$C233,0)</f>
        <v>0.5</v>
      </c>
      <c r="H233" s="4">
        <f>OFFSET(D$6,$C233,0)</f>
        <v>0.5</v>
      </c>
      <c r="J233" s="4">
        <f>OFFSET(F$6,$C233,0)</f>
        <v>0.8</v>
      </c>
      <c r="K233" s="4">
        <f>OFFSET(G$6,$C233,0)</f>
        <v>0.8</v>
      </c>
      <c r="L233" s="4">
        <f>OFFSET(H$6,$C233,0)</f>
        <v>0.3</v>
      </c>
      <c r="M233" s="4">
        <f>OFFSET(I$6,$C233,0)</f>
        <v>1</v>
      </c>
      <c r="O233" s="4">
        <f>(1-$B233)^3*$E233+3*(1-$B233)^2*$B233*$F233+3*(1-$B233)*$B233^2*$G233+$B233^3*$H233</f>
        <v>0.5136512</v>
      </c>
      <c r="P233" s="4">
        <f>(1-$B233)^3*$J233+3*(1-$B233)^2*$B233*$K233+3*(1-$B233)*$B233^2*$L233+$B233^3*$M233</f>
        <v>0.7969023999999999</v>
      </c>
      <c r="R233" s="4">
        <f>3*(1-$B233)^2*($F233-$E233)+6*(1-$B233)*$B233*($G233-$F233)+3*$B233^2*($H233-$G233)</f>
        <v>-0.23328000000000024</v>
      </c>
      <c r="S233" s="4">
        <f>3*(1-$B233)^2*($K233-$J233)+6*(1-$B233)*$B233*($L233-$K233)+3*$B233^2*($M233-$L233)</f>
        <v>1.3094399999999993</v>
      </c>
      <c r="T233" s="2">
        <f>SQRT(R233*R233+S233*S233)</f>
        <v>1.3300573942503378</v>
      </c>
      <c r="V233" s="2">
        <f>W232</f>
        <v>199.47719708853987</v>
      </c>
      <c r="W233" s="2">
        <f>V233+(T233+T284)/2</f>
        <v>200.14222578566503</v>
      </c>
    </row>
    <row r="234" spans="1:23" ht="12.75">
      <c r="A234" s="4">
        <f>A233+1</f>
        <v>145</v>
      </c>
      <c r="B234" s="4">
        <f>A234/$C$86-C234</f>
        <v>0.8999999999999999</v>
      </c>
      <c r="C234" s="4">
        <f>IF(B233=1,C233+1,C233)</f>
        <v>2</v>
      </c>
      <c r="E234" s="4">
        <f>OFFSET(A$6,$C234,0)</f>
        <v>1.8</v>
      </c>
      <c r="F234" s="4">
        <f>OFFSET(B$6,$C234,0)</f>
        <v>0.8</v>
      </c>
      <c r="G234" s="4">
        <f>OFFSET(C$6,$C234,0)</f>
        <v>0.5</v>
      </c>
      <c r="H234" s="4">
        <f>OFFSET(D$6,$C234,0)</f>
        <v>0.5</v>
      </c>
      <c r="J234" s="4">
        <f>OFFSET(F$6,$C234,0)</f>
        <v>0.8</v>
      </c>
      <c r="K234" s="4">
        <f>OFFSET(G$6,$C234,0)</f>
        <v>0.8</v>
      </c>
      <c r="L234" s="4">
        <f>OFFSET(H$6,$C234,0)</f>
        <v>0.3</v>
      </c>
      <c r="M234" s="4">
        <f>OFFSET(I$6,$C234,0)</f>
        <v>1</v>
      </c>
      <c r="O234" s="4">
        <f>(1-$B234)^3*$E234+3*(1-$B234)^2*$B234*$F234+3*(1-$B234)*$B234^2*$G234+$B234^3*$H234</f>
        <v>0.5094</v>
      </c>
      <c r="P234" s="4">
        <f>(1-$B234)^3*$J234+3*(1-$B234)^2*$B234*$K234+3*(1-$B234)*$B234^2*$L234+$B234^3*$M234</f>
        <v>0.8242999999999998</v>
      </c>
      <c r="R234" s="4">
        <f>3*(1-$B234)^2*($F234-$E234)+6*(1-$B234)*$B234*($G234-$F234)+3*$B234^2*($H234-$G234)</f>
        <v>-0.19200000000000023</v>
      </c>
      <c r="S234" s="4">
        <f>3*(1-$B234)^2*($K234-$J234)+6*(1-$B234)*$B234*($L234-$K234)+3*$B234^2*($M234-$L234)</f>
        <v>1.4309999999999994</v>
      </c>
      <c r="T234" s="2">
        <f>SQRT(R234*R234+S234*S234)</f>
        <v>1.443823050099976</v>
      </c>
      <c r="V234" s="2">
        <f>W233</f>
        <v>200.14222578566503</v>
      </c>
      <c r="W234" s="2">
        <f>V234+(T234+T285)/2</f>
        <v>200.86413731071502</v>
      </c>
    </row>
    <row r="235" spans="1:23" ht="12.75">
      <c r="A235" s="4">
        <f>A234+1</f>
        <v>146</v>
      </c>
      <c r="B235" s="4">
        <f>A235/$C$86-C235</f>
        <v>0.9199999999999999</v>
      </c>
      <c r="C235" s="4">
        <f>IF(B234=1,C234+1,C234)</f>
        <v>2</v>
      </c>
      <c r="E235" s="4">
        <f>OFFSET(A$6,$C235,0)</f>
        <v>1.8</v>
      </c>
      <c r="F235" s="4">
        <f>OFFSET(B$6,$C235,0)</f>
        <v>0.8</v>
      </c>
      <c r="G235" s="4">
        <f>OFFSET(C$6,$C235,0)</f>
        <v>0.5</v>
      </c>
      <c r="H235" s="4">
        <f>OFFSET(D$6,$C235,0)</f>
        <v>0.5</v>
      </c>
      <c r="J235" s="4">
        <f>OFFSET(F$6,$C235,0)</f>
        <v>0.8</v>
      </c>
      <c r="K235" s="4">
        <f>OFFSET(G$6,$C235,0)</f>
        <v>0.8</v>
      </c>
      <c r="L235" s="4">
        <f>OFFSET(H$6,$C235,0)</f>
        <v>0.3</v>
      </c>
      <c r="M235" s="4">
        <f>OFFSET(I$6,$C235,0)</f>
        <v>1</v>
      </c>
      <c r="O235" s="4">
        <f>(1-$B235)^3*$E235+3*(1-$B235)^2*$B235*$F235+3*(1-$B235)*$B235^2*$G235+$B235^3*$H235</f>
        <v>0.5059648</v>
      </c>
      <c r="P235" s="4">
        <f>(1-$B235)^3*$J235+3*(1-$B235)^2*$B235*$K235+3*(1-$B235)*$B235^2*$L235+$B235^3*$M235</f>
        <v>0.8541695999999999</v>
      </c>
      <c r="R235" s="4">
        <f>3*(1-$B235)^2*($F235-$E235)+6*(1-$B235)*$B235*($G235-$F235)+3*$B235^2*($H235-$G235)</f>
        <v>-0.15168000000000015</v>
      </c>
      <c r="S235" s="4">
        <f>3*(1-$B235)^2*($K235-$J235)+6*(1-$B235)*$B235*($L235-$K235)+3*$B235^2*($M235-$L235)</f>
        <v>1.5566399999999991</v>
      </c>
      <c r="T235" s="2">
        <f>SQRT(R235*R235+S235*S235)</f>
        <v>1.564012439848225</v>
      </c>
      <c r="V235" s="2">
        <f>W234</f>
        <v>200.86413731071502</v>
      </c>
      <c r="W235" s="2">
        <f>V235+(T235+T286)/2</f>
        <v>201.64614353063914</v>
      </c>
    </row>
    <row r="236" spans="1:23" ht="12.75">
      <c r="A236" s="4">
        <f>A235+1</f>
        <v>147</v>
      </c>
      <c r="B236" s="4">
        <f>A236/$C$86-C236</f>
        <v>0.94</v>
      </c>
      <c r="C236" s="4">
        <f>IF(B235=1,C235+1,C235)</f>
        <v>2</v>
      </c>
      <c r="E236" s="4">
        <f>OFFSET(A$6,$C236,0)</f>
        <v>1.8</v>
      </c>
      <c r="F236" s="4">
        <f>OFFSET(B$6,$C236,0)</f>
        <v>0.8</v>
      </c>
      <c r="G236" s="4">
        <f>OFFSET(C$6,$C236,0)</f>
        <v>0.5</v>
      </c>
      <c r="H236" s="4">
        <f>OFFSET(D$6,$C236,0)</f>
        <v>0.5</v>
      </c>
      <c r="J236" s="4">
        <f>OFFSET(F$6,$C236,0)</f>
        <v>0.8</v>
      </c>
      <c r="K236" s="4">
        <f>OFFSET(G$6,$C236,0)</f>
        <v>0.8</v>
      </c>
      <c r="L236" s="4">
        <f>OFFSET(H$6,$C236,0)</f>
        <v>0.3</v>
      </c>
      <c r="M236" s="4">
        <f>OFFSET(I$6,$C236,0)</f>
        <v>1</v>
      </c>
      <c r="O236" s="4">
        <f>(1-$B236)^3*$E236+3*(1-$B236)^2*$B236*$F236+3*(1-$B236)*$B236^2*$G236+$B236^3*$H236</f>
        <v>0.5033264000000001</v>
      </c>
      <c r="P236" s="4">
        <f>(1-$B236)^3*$J236+3*(1-$B236)^2*$B236*$K236+3*(1-$B236)*$B236^2*$L236+$B236^3*$M236</f>
        <v>0.8865928</v>
      </c>
      <c r="R236" s="4">
        <f>3*(1-$B236)^2*($F236-$E236)+6*(1-$B236)*$B236*($G236-$F236)+3*$B236^2*($H236-$G236)</f>
        <v>-0.11232000000000011</v>
      </c>
      <c r="S236" s="4">
        <f>3*(1-$B236)^2*($K236-$J236)+6*(1-$B236)*$B236*($L236-$K236)+3*$B236^2*($M236-$L236)</f>
        <v>1.6863599999999996</v>
      </c>
      <c r="T236" s="2">
        <f>SQRT(R236*R236+S236*S236)</f>
        <v>1.69009639725076</v>
      </c>
      <c r="V236" s="2">
        <f>W235</f>
        <v>201.64614353063914</v>
      </c>
      <c r="W236" s="2">
        <f>V236+(T236+T287)/2</f>
        <v>202.49119172926453</v>
      </c>
    </row>
    <row r="237" spans="1:23" ht="12.75">
      <c r="A237" s="4">
        <f>A236+1</f>
        <v>148</v>
      </c>
      <c r="B237" s="4">
        <f>A237/$C$86-C237</f>
        <v>0.96</v>
      </c>
      <c r="C237" s="4">
        <f>IF(B236=1,C236+1,C236)</f>
        <v>2</v>
      </c>
      <c r="E237" s="4">
        <f>OFFSET(A$6,$C237,0)</f>
        <v>1.8</v>
      </c>
      <c r="F237" s="4">
        <f>OFFSET(B$6,$C237,0)</f>
        <v>0.8</v>
      </c>
      <c r="G237" s="4">
        <f>OFFSET(C$6,$C237,0)</f>
        <v>0.5</v>
      </c>
      <c r="H237" s="4">
        <f>OFFSET(D$6,$C237,0)</f>
        <v>0.5</v>
      </c>
      <c r="J237" s="4">
        <f>OFFSET(F$6,$C237,0)</f>
        <v>0.8</v>
      </c>
      <c r="K237" s="4">
        <f>OFFSET(G$6,$C237,0)</f>
        <v>0.8</v>
      </c>
      <c r="L237" s="4">
        <f>OFFSET(H$6,$C237,0)</f>
        <v>0.3</v>
      </c>
      <c r="M237" s="4">
        <f>OFFSET(I$6,$C237,0)</f>
        <v>1</v>
      </c>
      <c r="O237" s="4">
        <f>(1-$B237)^3*$E237+3*(1-$B237)^2*$B237*$F237+3*(1-$B237)*$B237^2*$G237+$B237^3*$H237</f>
        <v>0.5014656</v>
      </c>
      <c r="P237" s="4">
        <f>(1-$B237)^3*$J237+3*(1-$B237)^2*$B237*$K237+3*(1-$B237)*$B237^2*$L237+$B237^3*$M237</f>
        <v>0.9216511999999999</v>
      </c>
      <c r="R237" s="4">
        <f>3*(1-$B237)^2*($F237-$E237)+6*(1-$B237)*$B237*($G237-$F237)+3*$B237^2*($H237-$G237)</f>
        <v>-0.07392000000000008</v>
      </c>
      <c r="S237" s="4">
        <f>3*(1-$B237)^2*($K237-$J237)+6*(1-$B237)*$B237*($L237-$K237)+3*$B237^2*($M237-$L237)</f>
        <v>1.8201599999999998</v>
      </c>
      <c r="T237" s="2">
        <f>SQRT(R237*R237+S237*S237)</f>
        <v>1.8216603942557457</v>
      </c>
      <c r="V237" s="2">
        <f>W236</f>
        <v>202.49119172926453</v>
      </c>
      <c r="W237" s="2">
        <f>V237+(T237+T288)/2</f>
        <v>203.4020219263924</v>
      </c>
    </row>
    <row r="238" spans="1:23" ht="12.75">
      <c r="A238" s="4">
        <f>A237+1</f>
        <v>149</v>
      </c>
      <c r="B238" s="4">
        <f>A238/$C$86-C238</f>
        <v>0.98</v>
      </c>
      <c r="C238" s="4">
        <f>IF(B237=1,C237+1,C237)</f>
        <v>2</v>
      </c>
      <c r="E238" s="4">
        <f>OFFSET(A$6,$C238,0)</f>
        <v>1.8</v>
      </c>
      <c r="F238" s="4">
        <f>OFFSET(B$6,$C238,0)</f>
        <v>0.8</v>
      </c>
      <c r="G238" s="4">
        <f>OFFSET(C$6,$C238,0)</f>
        <v>0.5</v>
      </c>
      <c r="H238" s="4">
        <f>OFFSET(D$6,$C238,0)</f>
        <v>0.5</v>
      </c>
      <c r="J238" s="4">
        <f>OFFSET(F$6,$C238,0)</f>
        <v>0.8</v>
      </c>
      <c r="K238" s="4">
        <f>OFFSET(G$6,$C238,0)</f>
        <v>0.8</v>
      </c>
      <c r="L238" s="4">
        <f>OFFSET(H$6,$C238,0)</f>
        <v>0.3</v>
      </c>
      <c r="M238" s="4">
        <f>OFFSET(I$6,$C238,0)</f>
        <v>1</v>
      </c>
      <c r="O238" s="4">
        <f>(1-$B238)^3*$E238+3*(1-$B238)^2*$B238*$F238+3*(1-$B238)*$B238^2*$G238+$B238^3*$H238</f>
        <v>0.5003632</v>
      </c>
      <c r="P238" s="4">
        <f>(1-$B238)^3*$J238+3*(1-$B238)^2*$B238*$K238+3*(1-$B238)*$B238^2*$L238+$B238^3*$M238</f>
        <v>0.9594263999999999</v>
      </c>
      <c r="R238" s="4">
        <f>3*(1-$B238)^2*($F238-$E238)+6*(1-$B238)*$B238*($G238-$F238)+3*$B238^2*($H238-$G238)</f>
        <v>-0.03648000000000004</v>
      </c>
      <c r="S238" s="4">
        <f>3*(1-$B238)^2*($K238-$J238)+6*(1-$B238)*$B238*($L238-$K238)+3*$B238^2*($M238-$L238)</f>
        <v>1.9580399999999998</v>
      </c>
      <c r="T238" s="2">
        <f>SQRT(R238*R238+S238*S238)</f>
        <v>1.9583797976899167</v>
      </c>
      <c r="V238" s="2">
        <f>W237</f>
        <v>203.4020219263924</v>
      </c>
      <c r="W238" s="2">
        <f>V238+(T238+T289)/2</f>
        <v>204.38121182523736</v>
      </c>
    </row>
    <row r="239" spans="1:23" ht="13.5">
      <c r="A239" s="4">
        <f>A238+1</f>
        <v>150</v>
      </c>
      <c r="B239" s="4">
        <f>A239/$C$86-C239</f>
        <v>1</v>
      </c>
      <c r="C239" s="4">
        <f>IF(B238=1,C238+1,C238)</f>
        <v>2</v>
      </c>
      <c r="E239" s="4">
        <f>OFFSET(A$6,$C239,0)</f>
        <v>1.8</v>
      </c>
      <c r="F239" s="4">
        <f>OFFSET(B$6,$C239,0)</f>
        <v>0.8</v>
      </c>
      <c r="G239" s="4">
        <f>OFFSET(C$6,$C239,0)</f>
        <v>0.5</v>
      </c>
      <c r="H239" s="4">
        <f>OFFSET(D$6,$C239,0)</f>
        <v>0.5</v>
      </c>
      <c r="J239" s="4">
        <f>OFFSET(F$6,$C239,0)</f>
        <v>0.8</v>
      </c>
      <c r="K239" s="4">
        <f>OFFSET(G$6,$C239,0)</f>
        <v>0.8</v>
      </c>
      <c r="L239" s="4">
        <f>OFFSET(H$6,$C239,0)</f>
        <v>0.3</v>
      </c>
      <c r="M239" s="4">
        <f>OFFSET(I$6,$C239,0)</f>
        <v>1</v>
      </c>
      <c r="O239" s="4">
        <f>(1-$B239)^3*$E239+3*(1-$B239)^2*$B239*$F239+3*(1-$B239)*$B239^2*$G239+$B239^3*$H239</f>
        <v>0.5</v>
      </c>
      <c r="P239" s="4">
        <f>(1-$B239)^3*$J239+3*(1-$B239)^2*$B239*$K239+3*(1-$B239)*$B239^2*$L239+$B239^3*$M239</f>
        <v>1</v>
      </c>
      <c r="R239" s="4">
        <f>3*(1-$B239)^2*($F239-$E239)+6*(1-$B239)*$B239*($G239-$F239)+3*$B239^2*($H239-$G239)</f>
        <v>0</v>
      </c>
      <c r="S239" s="4">
        <f>3*(1-$B239)^2*($K239-$J239)+6*(1-$B239)*$B239*($L239-$K239)+3*$B239^2*($M239-$L239)</f>
        <v>2.0999999999999996</v>
      </c>
      <c r="T239" s="2">
        <f>SQRT(R239*R239+S239*S239)</f>
        <v>2.0999999999999996</v>
      </c>
      <c r="V239" s="2">
        <f>W238</f>
        <v>204.38121182523736</v>
      </c>
      <c r="W239" s="2">
        <f>V239+(T239+T290)/2</f>
        <v>205.43121182523737</v>
      </c>
    </row>
  </sheetData>
  <sheetProtection/>
  <printOptions/>
  <pageMargins left="1" right="1" top="1.6666666666666667" bottom="1.6666666666666667" header="1" footer="1"/>
  <pageSetup cellComments="asDisplayed" fitToHeight="0" fitToWidth="0" horizontalDpi="600" verticalDpi="600" orientation="portrait"/>
  <headerFooter alignWithMargins="0">
    <oddHeader>&amp;C&amp;A</oddHeader>
    <oddFooter>&amp;CPage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A202"/>
  <sheetViews>
    <sheetView zoomScaleSheetLayoutView="1" workbookViewId="0" topLeftCell="A1">
      <selection activeCell="A4" sqref="A4:F4"/>
    </sheetView>
  </sheetViews>
  <sheetFormatPr defaultColWidth="9.00390625" defaultRowHeight="12.75"/>
  <cols>
    <col min="1" max="5" width="9.125" style="4" customWidth="1"/>
    <col min="6" max="6" width="11.375" style="4" customWidth="1"/>
    <col min="7" max="7" width="9.375" style="4" customWidth="1"/>
    <col min="8" max="11" width="9.125" style="4" customWidth="1"/>
    <col min="12" max="12" width="9.25390625" style="4" bestFit="1" customWidth="1"/>
    <col min="13" max="13" width="10.375" style="4" bestFit="1" customWidth="1"/>
    <col min="14" max="14" width="9.125" style="4" customWidth="1"/>
    <col min="15" max="15" width="9.625" style="4" customWidth="1"/>
    <col min="16" max="16" width="9.125" style="4" customWidth="1"/>
    <col min="17" max="17" width="10.125" style="4" customWidth="1"/>
    <col min="18" max="18" width="9.125" style="4" customWidth="1"/>
    <col min="19" max="19" width="9.625" style="4" customWidth="1"/>
    <col min="20" max="21" width="9.125" style="4" customWidth="1"/>
    <col min="22" max="22" width="9.25390625" style="4" bestFit="1" customWidth="1"/>
    <col min="23" max="23" width="9.625" style="4" customWidth="1"/>
    <col min="24" max="33" width="9.125" style="4" customWidth="1"/>
    <col min="34" max="34" width="11.125" style="4" customWidth="1"/>
    <col min="35" max="35" width="9.125" style="4" customWidth="1"/>
    <col min="36" max="36" width="9.875" style="4" customWidth="1"/>
    <col min="37" max="37" width="5.625" style="4" customWidth="1"/>
    <col min="38" max="38" width="9.625" style="4" customWidth="1"/>
    <col min="39" max="39" width="9.125" style="4" customWidth="1"/>
    <col min="40" max="40" width="10.25390625" style="4" customWidth="1"/>
    <col min="41" max="41" width="4.875" style="4" customWidth="1"/>
    <col min="42" max="256" width="9.125" style="4" customWidth="1"/>
  </cols>
  <sheetData>
    <row r="1" ht="13.5">
      <c r="I1" s="4" t="str">
        <f>"../img48/deriv-"&amp;SHEET_TITLE&amp;".png"</f>
        <v>../img48/deriv-arc-length.png</v>
      </c>
    </row>
    <row r="2" ht="13.5"/>
    <row r="3" ht="13.5"/>
    <row r="4" spans="16:20" ht="13.5">
      <c r="P4" s="3" t="s">
        <v>0</v>
      </c>
      <c r="Q4" s="4">
        <v>0.1</v>
      </c>
      <c r="S4" s="3" t="s">
        <v>1</v>
      </c>
      <c r="T4" s="4">
        <v>0.03</v>
      </c>
    </row>
    <row r="5" spans="1:20" ht="13.5">
      <c r="A5" s="4" t="s">
        <v>2</v>
      </c>
      <c r="F5" s="4" t="s">
        <v>3</v>
      </c>
      <c r="P5" s="3" t="s">
        <v>4</v>
      </c>
      <c r="Q5" s="4">
        <v>0.03</v>
      </c>
      <c r="S5" s="3" t="s">
        <v>5</v>
      </c>
      <c r="T5" s="4">
        <v>0.03</v>
      </c>
    </row>
    <row r="6" spans="1:9" ht="13.5">
      <c r="A6" s="4">
        <v>0.5</v>
      </c>
      <c r="B6" s="4">
        <v>0.5</v>
      </c>
      <c r="C6" s="4">
        <v>2.5</v>
      </c>
      <c r="D6" s="4">
        <v>2</v>
      </c>
      <c r="F6" s="4">
        <v>1</v>
      </c>
      <c r="G6" s="4">
        <v>2.18</v>
      </c>
      <c r="H6" s="4">
        <v>2</v>
      </c>
      <c r="I6" s="4">
        <v>1</v>
      </c>
    </row>
    <row r="7" spans="1:9" ht="13.5">
      <c r="A7" s="4">
        <v>2</v>
      </c>
      <c r="B7" s="4">
        <v>1.3</v>
      </c>
      <c r="C7" s="4">
        <v>2.5</v>
      </c>
      <c r="D7" s="4">
        <v>1.8</v>
      </c>
      <c r="F7" s="4">
        <v>1</v>
      </c>
      <c r="G7" s="4">
        <v>0</v>
      </c>
      <c r="H7" s="4">
        <v>0.8</v>
      </c>
      <c r="I7" s="4">
        <v>0.8</v>
      </c>
    </row>
    <row r="8" spans="1:9" ht="13.5">
      <c r="A8" s="4">
        <v>1.8</v>
      </c>
      <c r="B8" s="4">
        <v>0.8</v>
      </c>
      <c r="C8" s="4">
        <v>0.5</v>
      </c>
      <c r="D8" s="4">
        <v>0.5</v>
      </c>
      <c r="F8" s="4">
        <v>0.8</v>
      </c>
      <c r="G8" s="4">
        <v>0.8</v>
      </c>
      <c r="H8" s="4">
        <v>0.3</v>
      </c>
      <c r="I8" s="4">
        <v>1</v>
      </c>
    </row>
    <row r="9" spans="10:36" ht="13.5">
      <c r="J9" s="2"/>
      <c r="AJ9" s="4">
        <v>0</v>
      </c>
    </row>
    <row r="10" spans="2:12" ht="13.5">
      <c r="B10" s="4" t="s">
        <v>6</v>
      </c>
      <c r="C10" s="2">
        <f>V201</f>
        <v>270.1787068238095</v>
      </c>
      <c r="D10" s="2">
        <f>C10/C48</f>
        <v>5.403574136476189</v>
      </c>
      <c r="E10" s="4" t="s">
        <v>7</v>
      </c>
      <c r="F10" s="4">
        <v>27</v>
      </c>
      <c r="G10" s="2">
        <f>D10/F10</f>
        <v>0.20013237542504406</v>
      </c>
      <c r="L10" s="4" t="str">
        <f>L13</f>
        <v>=offset(O$51,$D13,0)*(1-$I13)+offset(O$52,$D13,0)*$I13</v>
      </c>
    </row>
    <row r="11" spans="34:36" ht="13.5">
      <c r="AH11" s="4" t="s">
        <v>8</v>
      </c>
      <c r="AI11" s="4" t="s">
        <v>9</v>
      </c>
      <c r="AJ11" s="4" t="s">
        <v>10</v>
      </c>
    </row>
    <row r="12" spans="3:41" ht="13.5">
      <c r="C12" s="4" t="s">
        <v>32</v>
      </c>
      <c r="F12" s="4" t="s">
        <v>33</v>
      </c>
      <c r="I12" s="4" t="s">
        <v>34</v>
      </c>
      <c r="L12" s="4" t="s">
        <v>14</v>
      </c>
      <c r="M12" s="4" t="s">
        <v>15</v>
      </c>
      <c r="O12" s="4" t="s">
        <v>16</v>
      </c>
      <c r="P12" s="4" t="s">
        <v>17</v>
      </c>
      <c r="Q12" s="4" t="s">
        <v>18</v>
      </c>
      <c r="S12" s="4" t="s">
        <v>19</v>
      </c>
      <c r="T12" s="4" t="s">
        <v>20</v>
      </c>
      <c r="V12" s="4" t="s">
        <v>21</v>
      </c>
      <c r="Y12" s="4" t="s">
        <v>22</v>
      </c>
      <c r="AB12" s="4" t="s">
        <v>23</v>
      </c>
      <c r="AE12" s="4" t="s">
        <v>24</v>
      </c>
      <c r="AH12" s="2" t="s">
        <v>25</v>
      </c>
      <c r="AI12" s="2"/>
      <c r="AJ12" s="2"/>
      <c r="AK12" s="2"/>
      <c r="AL12" s="2" t="s">
        <v>26</v>
      </c>
      <c r="AM12" s="2"/>
      <c r="AN12" s="2"/>
      <c r="AO12" s="2"/>
    </row>
    <row r="13" spans="2:41" ht="13.5">
      <c r="B13" s="4">
        <v>0</v>
      </c>
      <c r="C13" s="2">
        <f>$C$10*B13/$F$10</f>
        <v>0</v>
      </c>
      <c r="D13" s="4">
        <f>MATCH(C13,V$51:V$201,1)-1</f>
        <v>0</v>
      </c>
      <c r="F13" s="2">
        <f>IF($B13&lt;=$F$10,OFFSET(V$51,$D13,0),"x")</f>
        <v>0</v>
      </c>
      <c r="G13" s="2">
        <f>IF($B13&lt;=$F$10,OFFSET(W$51,$D13,0),"x")</f>
        <v>3.4627929696734925</v>
      </c>
      <c r="I13" s="2">
        <f>(C13-F13)/(G13-F13)</f>
        <v>0</v>
      </c>
      <c r="L13" s="2">
        <f>OFFSET(O$51,$D13,0)*(1-$I13)+OFFSET(O$52,$D13,0)*$I13</f>
        <v>0.5</v>
      </c>
      <c r="M13" s="2">
        <f>OFFSET(P$51,$D13,0)*(1-$I13)+OFFSET(P$52,$D13,0)*$I13</f>
        <v>1</v>
      </c>
      <c r="O13" s="2">
        <f>OFFSET(R$51,$D13,0)*(1-$I13)+OFFSET(R$52,$D13,0)*$I13</f>
        <v>0</v>
      </c>
      <c r="P13" s="2">
        <f>OFFSET(S$51,$D13,0)*(1-$I13)+OFFSET(S$52,$D13,0)*$I13</f>
        <v>3.5400000000000005</v>
      </c>
      <c r="Q13" s="2">
        <f>SQRT(O13*O13+P13*P13)</f>
        <v>3.5400000000000005</v>
      </c>
      <c r="S13" s="2">
        <f>O13/$Q13</f>
        <v>0</v>
      </c>
      <c r="T13" s="2">
        <f>P13/$Q13</f>
        <v>1</v>
      </c>
      <c r="V13" s="4">
        <f>L13+$Q$4*T13</f>
        <v>0.6</v>
      </c>
      <c r="W13" s="4">
        <f>L13-$Q$4*T13</f>
        <v>0.4</v>
      </c>
      <c r="X13" s="4" t="s">
        <v>27</v>
      </c>
      <c r="Y13" s="4">
        <f>M13-$Q$4*S13</f>
        <v>1</v>
      </c>
      <c r="Z13" s="4">
        <f>M13+$Q$4*S13</f>
        <v>1</v>
      </c>
      <c r="AA13" s="4" t="s">
        <v>27</v>
      </c>
      <c r="AB13" s="4">
        <f>L13+$Q$5*S13</f>
        <v>0.5</v>
      </c>
      <c r="AC13" s="4">
        <f>L13-$Q$5*S13</f>
        <v>0.5</v>
      </c>
      <c r="AD13" s="4" t="s">
        <v>27</v>
      </c>
      <c r="AE13" s="4">
        <f>M13+$Q$5*T13</f>
        <v>1.03</v>
      </c>
      <c r="AF13" s="4">
        <f>M13-$Q$5*T13</f>
        <v>0.97</v>
      </c>
      <c r="AG13" s="4" t="s">
        <v>27</v>
      </c>
      <c r="AH13" s="2">
        <f>L13+$T$4*T13</f>
        <v>0.53</v>
      </c>
      <c r="AI13" s="2">
        <f>L13+$T$5*S13</f>
        <v>0.5</v>
      </c>
      <c r="AJ13" s="2">
        <f>L13-$T$4*T13</f>
        <v>0.47</v>
      </c>
      <c r="AK13" s="2" t="s">
        <v>27</v>
      </c>
      <c r="AL13" s="2">
        <f>M13-$T$4*S13</f>
        <v>1</v>
      </c>
      <c r="AM13" s="2">
        <f>M13+$T$5*T13</f>
        <v>1.03</v>
      </c>
      <c r="AN13" s="2">
        <f>M13+$T$4*S13</f>
        <v>1</v>
      </c>
      <c r="AO13" s="2" t="s">
        <v>27</v>
      </c>
    </row>
    <row r="14" spans="2:41" ht="13.5">
      <c r="B14" s="4">
        <f>B13+1</f>
        <v>1</v>
      </c>
      <c r="C14" s="2">
        <f>$C$10*B14/$F$10</f>
        <v>10.006618771252203</v>
      </c>
      <c r="D14" s="4">
        <f>MATCH(C14,V$51:V$201,1)-1</f>
        <v>3</v>
      </c>
      <c r="F14" s="2">
        <f>IF(B14&lt;=$F$10,OFFSET(V$51,$D14,0),"x")</f>
        <v>9.968836507343084</v>
      </c>
      <c r="G14" s="2">
        <f>IF($B14&lt;=$F$10,OFFSET(W$51,$D14,0),"x")</f>
        <v>13.046590089388328</v>
      </c>
      <c r="I14" s="2">
        <f>(C14-F14)/(G14-F14)</f>
        <v>0.012275922325143162</v>
      </c>
      <c r="L14" s="2">
        <f>OFFSET(O$51,$D14,0)*(1-$I14)+OFFSET(O$52,$D14,0)*$I14</f>
        <v>0.5208178839665252</v>
      </c>
      <c r="M14" s="2">
        <f>OFFSET(P$51,$D14,0)*(1-$I14)+OFFSET(P$52,$D14,0)*$I14</f>
        <v>1.198559497347402</v>
      </c>
      <c r="O14" s="2">
        <f>OFFSET(R$51,$D14,0)*(1-$I14)+OFFSET(R$52,$D14,0)*$I14</f>
        <v>0.6738821914941439</v>
      </c>
      <c r="P14" s="2">
        <f>OFFSET(S$51,$D14,0)*(1-$I14)+OFFSET(S$52,$D14,0)*$I14</f>
        <v>3.0542842530602035</v>
      </c>
      <c r="Q14" s="2">
        <f>SQRT(O14*O14+P14*P14)</f>
        <v>3.1277419181423</v>
      </c>
      <c r="S14" s="2">
        <f>O14/$Q14</f>
        <v>0.21545325961369327</v>
      </c>
      <c r="T14" s="2">
        <f>P14/$Q14</f>
        <v>0.9765141539792624</v>
      </c>
      <c r="V14" s="4">
        <f>L14+$Q$4*T14</f>
        <v>0.6184692993644514</v>
      </c>
      <c r="W14" s="4">
        <f>L14-$Q$4*T14</f>
        <v>0.4231664685685989</v>
      </c>
      <c r="X14" s="4" t="s">
        <v>27</v>
      </c>
      <c r="Y14" s="4">
        <f>M14-$Q$4*S14</f>
        <v>1.1770141713860327</v>
      </c>
      <c r="Z14" s="4">
        <f>M14+$Q$4*S14</f>
        <v>1.2201048233087715</v>
      </c>
      <c r="AA14" s="4" t="s">
        <v>27</v>
      </c>
      <c r="AB14" s="4">
        <f>L14+$Q$5*S14</f>
        <v>0.5272814817549359</v>
      </c>
      <c r="AC14" s="4">
        <f>L14-$Q$5*S14</f>
        <v>0.5143542861781144</v>
      </c>
      <c r="AD14" s="4" t="s">
        <v>27</v>
      </c>
      <c r="AE14" s="4">
        <f>M14+$Q$5*T14</f>
        <v>1.22785492196678</v>
      </c>
      <c r="AF14" s="4">
        <f>M14-$Q$5*T14</f>
        <v>1.1692640727280241</v>
      </c>
      <c r="AG14" s="4" t="s">
        <v>27</v>
      </c>
      <c r="AH14" s="2">
        <f>L14+$T$4*T14</f>
        <v>0.550113308585903</v>
      </c>
      <c r="AI14" s="2">
        <f>L14+$T$5*S14</f>
        <v>0.5272814817549359</v>
      </c>
      <c r="AJ14" s="2">
        <f>L14-$T$4*T14</f>
        <v>0.4915224593471473</v>
      </c>
      <c r="AK14" s="2" t="s">
        <v>27</v>
      </c>
      <c r="AL14" s="2">
        <f>M14-$T$4*S14</f>
        <v>1.1920958995589912</v>
      </c>
      <c r="AM14" s="2">
        <f>M14+$T$5*T14</f>
        <v>1.22785492196678</v>
      </c>
      <c r="AN14" s="2">
        <f>M14+$T$4*S14</f>
        <v>1.205023095135813</v>
      </c>
      <c r="AO14" s="2" t="s">
        <v>27</v>
      </c>
    </row>
    <row r="15" spans="2:41" ht="13.5">
      <c r="B15" s="4">
        <f>B14+1</f>
        <v>2</v>
      </c>
      <c r="C15" s="2">
        <f>$C$10*B15/$F$10</f>
        <v>20.013237542504406</v>
      </c>
      <c r="D15" s="4">
        <f>MATCH(C15,V$51:V$201,1)-1</f>
        <v>6</v>
      </c>
      <c r="F15" s="2">
        <f>IF(B15&lt;=$F$10,OFFSET(V$51,$D15,0),"x")</f>
        <v>18.93400531713652</v>
      </c>
      <c r="G15" s="2">
        <f>IF($B15&lt;=$F$10,OFFSET(W$51,$D15,0),"x")</f>
        <v>21.774138864394185</v>
      </c>
      <c r="I15" s="2">
        <f>(C15-F15)/(G15-F15)</f>
        <v>0.3799934782679339</v>
      </c>
      <c r="L15" s="2">
        <f>OFFSET(O$51,$D15,0)*(1-$I15)+OFFSET(O$52,$D15,0)*$I15</f>
        <v>0.5887424663393186</v>
      </c>
      <c r="M15" s="2">
        <f>OFFSET(P$51,$D15,0)*(1-$I15)+OFFSET(P$52,$D15,0)*$I15</f>
        <v>1.3860311962483545</v>
      </c>
      <c r="O15" s="2">
        <f>OFFSET(R$51,$D15,0)*(1-$I15)+OFFSET(R$52,$D15,0)*$I15</f>
        <v>1.3101228926098951</v>
      </c>
      <c r="P15" s="2">
        <f>OFFSET(S$51,$D15,0)*(1-$I15)+OFFSET(S$52,$D15,0)*$I15</f>
        <v>2.5253141294076022</v>
      </c>
      <c r="Q15" s="2">
        <f>SQRT(O15*O15+P15*P15)</f>
        <v>2.8449311847435244</v>
      </c>
      <c r="S15" s="2">
        <f>O15/$Q15</f>
        <v>0.4605112769109053</v>
      </c>
      <c r="T15" s="2">
        <f>P15/$Q15</f>
        <v>0.8876538536151847</v>
      </c>
      <c r="V15" s="4">
        <f>L15+$Q$4*T15</f>
        <v>0.677507851700837</v>
      </c>
      <c r="W15" s="4">
        <f>L15-$Q$4*T15</f>
        <v>0.49997708097780014</v>
      </c>
      <c r="X15" s="4" t="s">
        <v>27</v>
      </c>
      <c r="Y15" s="4">
        <f>M15-$Q$4*S15</f>
        <v>1.339980068557264</v>
      </c>
      <c r="Z15" s="4">
        <f>M15+$Q$4*S15</f>
        <v>1.432082323939445</v>
      </c>
      <c r="AA15" s="4" t="s">
        <v>27</v>
      </c>
      <c r="AB15" s="4">
        <f>L15+$Q$5*S15</f>
        <v>0.6025578046466458</v>
      </c>
      <c r="AC15" s="4">
        <f>L15-$Q$5*S15</f>
        <v>0.5749271280319914</v>
      </c>
      <c r="AD15" s="4" t="s">
        <v>27</v>
      </c>
      <c r="AE15" s="4">
        <f>M15+$Q$5*T15</f>
        <v>1.41266081185681</v>
      </c>
      <c r="AF15" s="4">
        <f>M15-$Q$5*T15</f>
        <v>1.359401580639899</v>
      </c>
      <c r="AG15" s="4" t="s">
        <v>27</v>
      </c>
      <c r="AH15" s="2">
        <f>L15+$T$4*T15</f>
        <v>0.6153720819477742</v>
      </c>
      <c r="AI15" s="2">
        <f>L15+$T$5*S15</f>
        <v>0.6025578046466458</v>
      </c>
      <c r="AJ15" s="2">
        <f>L15-$T$4*T15</f>
        <v>0.562112850730863</v>
      </c>
      <c r="AK15" s="2" t="s">
        <v>27</v>
      </c>
      <c r="AL15" s="2">
        <f>M15-$T$4*S15</f>
        <v>1.3722158579410273</v>
      </c>
      <c r="AM15" s="2">
        <f>M15+$T$5*T15</f>
        <v>1.41266081185681</v>
      </c>
      <c r="AN15" s="2">
        <f>M15+$T$4*S15</f>
        <v>1.3998465345556816</v>
      </c>
      <c r="AO15" s="2" t="s">
        <v>27</v>
      </c>
    </row>
    <row r="16" spans="2:41" ht="13.5">
      <c r="B16" s="4">
        <f>B15+1</f>
        <v>3</v>
      </c>
      <c r="C16" s="2">
        <f>$C$10*B16/$F$10</f>
        <v>30.019856313756605</v>
      </c>
      <c r="D16" s="4">
        <f>MATCH(C16,V$51:V$201,1)-1</f>
        <v>9</v>
      </c>
      <c r="F16" s="2">
        <f>IF(B16&lt;=$F$10,OFFSET(V$51,$D16,0),"x")</f>
        <v>27.314550525678328</v>
      </c>
      <c r="G16" s="2">
        <f>IF($B16&lt;=$F$10,OFFSET(W$51,$D16,0),"x")</f>
        <v>30.03747856840531</v>
      </c>
      <c r="I16" s="2">
        <f>(C16-F16)/(G16-F16)</f>
        <v>0.9935281967161149</v>
      </c>
      <c r="L16" s="2">
        <f>OFFSET(O$51,$D16,0)*(1-$I16)+OFFSET(O$52,$D16,0)*$I16</f>
        <v>0.7037680246830926</v>
      </c>
      <c r="M16" s="2">
        <f>OFFSET(P$51,$D16,0)*(1-$I16)+OFFSET(P$52,$D16,0)*$I16</f>
        <v>1.5488548973341878</v>
      </c>
      <c r="O16" s="2">
        <f>OFFSET(R$51,$D16,0)*(1-$I16)+OFFSET(R$52,$D16,0)*$I16</f>
        <v>1.8591107742287944</v>
      </c>
      <c r="P16" s="2">
        <f>OFFSET(S$51,$D16,0)*(1-$I16)+OFFSET(S$52,$D16,0)*$I16</f>
        <v>1.9737765174538997</v>
      </c>
      <c r="Q16" s="2">
        <f>SQRT(O16*O16+P16*P16)</f>
        <v>2.7114731441978237</v>
      </c>
      <c r="S16" s="2">
        <f>O16/$Q16</f>
        <v>0.6856460216864155</v>
      </c>
      <c r="T16" s="2">
        <f>P16/$Q16</f>
        <v>0.7279351158898651</v>
      </c>
      <c r="V16" s="4">
        <f>L16+$Q$4*T16</f>
        <v>0.7765615362720791</v>
      </c>
      <c r="W16" s="4">
        <f>L16-$Q$4*T16</f>
        <v>0.6309745130941061</v>
      </c>
      <c r="X16" s="4" t="s">
        <v>27</v>
      </c>
      <c r="Y16" s="4">
        <f>M16-$Q$4*S16</f>
        <v>1.4802902951655463</v>
      </c>
      <c r="Z16" s="4">
        <f>M16+$Q$4*S16</f>
        <v>1.6174194995028293</v>
      </c>
      <c r="AA16" s="4" t="s">
        <v>27</v>
      </c>
      <c r="AB16" s="4">
        <f>L16+$Q$5*S16</f>
        <v>0.7243374053336851</v>
      </c>
      <c r="AC16" s="4">
        <f>L16-$Q$5*S16</f>
        <v>0.6831986440325002</v>
      </c>
      <c r="AD16" s="4" t="s">
        <v>27</v>
      </c>
      <c r="AE16" s="4">
        <f>M16+$Q$5*T16</f>
        <v>1.5706929508108838</v>
      </c>
      <c r="AF16" s="4">
        <f>M16-$Q$5*T16</f>
        <v>1.5270168438574918</v>
      </c>
      <c r="AG16" s="4" t="s">
        <v>27</v>
      </c>
      <c r="AH16" s="2">
        <f>L16+$T$4*T16</f>
        <v>0.7256060781597886</v>
      </c>
      <c r="AI16" s="2">
        <f>L16+$T$5*S16</f>
        <v>0.7243374053336851</v>
      </c>
      <c r="AJ16" s="2">
        <f>L16-$T$4*T16</f>
        <v>0.6819299712063966</v>
      </c>
      <c r="AK16" s="2" t="s">
        <v>27</v>
      </c>
      <c r="AL16" s="2">
        <f>M16-$T$4*S16</f>
        <v>1.5282855166835954</v>
      </c>
      <c r="AM16" s="2">
        <f>M16+$T$5*T16</f>
        <v>1.5706929508108838</v>
      </c>
      <c r="AN16" s="2">
        <f>M16+$T$4*S16</f>
        <v>1.5694242779847802</v>
      </c>
      <c r="AO16" s="2" t="s">
        <v>27</v>
      </c>
    </row>
    <row r="17" spans="2:41" ht="13.5">
      <c r="B17" s="4">
        <f>B16+1</f>
        <v>4</v>
      </c>
      <c r="C17" s="2">
        <f>$C$10*B17/$F$10</f>
        <v>40.02647508500881</v>
      </c>
      <c r="D17" s="4">
        <f>MATCH(C17,V$51:V$201,1)-1</f>
        <v>13</v>
      </c>
      <c r="F17" s="2">
        <f>IF(B17&lt;=$F$10,OFFSET(V$51,$D17,0),"x")</f>
        <v>38.119900452007194</v>
      </c>
      <c r="G17" s="2">
        <f>IF($B17&lt;=$F$10,OFFSET(W$51,$D17,0),"x")</f>
        <v>40.80457839784385</v>
      </c>
      <c r="I17" s="2">
        <f>(C17-F17)/(G17-F17)</f>
        <v>0.7101688438862087</v>
      </c>
      <c r="L17" s="2">
        <f>OFFSET(O$51,$D17,0)*(1-$I17)+OFFSET(O$52,$D17,0)*$I17</f>
        <v>0.8585422962100191</v>
      </c>
      <c r="M17" s="2">
        <f>OFFSET(P$51,$D17,0)*(1-$I17)+OFFSET(P$52,$D17,0)*$I17</f>
        <v>1.6747482715949986</v>
      </c>
      <c r="O17" s="2">
        <f>OFFSET(R$51,$D17,0)*(1-$I17)+OFFSET(R$52,$D17,0)*$I17</f>
        <v>2.2742979050940813</v>
      </c>
      <c r="P17" s="2">
        <f>OFFSET(S$51,$D17,0)*(1-$I17)+OFFSET(S$52,$D17,0)*$I17</f>
        <v>1.4244375587704037</v>
      </c>
      <c r="Q17" s="2">
        <f>SQRT(O17*O17+P17*P17)</f>
        <v>2.6835523695190138</v>
      </c>
      <c r="S17" s="2">
        <f>O17/$Q17</f>
        <v>0.8474952570058153</v>
      </c>
      <c r="T17" s="2">
        <f>P17/$Q17</f>
        <v>0.5308029666012117</v>
      </c>
      <c r="V17" s="4">
        <f>L17+$Q$4*T17</f>
        <v>0.9116225928701402</v>
      </c>
      <c r="W17" s="4">
        <f>L17-$Q$4*T17</f>
        <v>0.805461999549898</v>
      </c>
      <c r="X17" s="4" t="s">
        <v>27</v>
      </c>
      <c r="Y17" s="4">
        <f>M17-$Q$4*S17</f>
        <v>1.5899987458944171</v>
      </c>
      <c r="Z17" s="4">
        <f>M17+$Q$4*S17</f>
        <v>1.75949779729558</v>
      </c>
      <c r="AA17" s="4" t="s">
        <v>27</v>
      </c>
      <c r="AB17" s="4">
        <f>L17+$Q$5*S17</f>
        <v>0.8839671539201935</v>
      </c>
      <c r="AC17" s="4">
        <f>L17-$Q$5*S17</f>
        <v>0.8331174384998447</v>
      </c>
      <c r="AD17" s="4" t="s">
        <v>27</v>
      </c>
      <c r="AE17" s="4">
        <f>M17+$Q$5*T17</f>
        <v>1.690672360593035</v>
      </c>
      <c r="AF17" s="4">
        <f>M17-$Q$5*T17</f>
        <v>1.6588241825969623</v>
      </c>
      <c r="AG17" s="4" t="s">
        <v>27</v>
      </c>
      <c r="AH17" s="2">
        <f>L17+$T$4*T17</f>
        <v>0.8744663852080554</v>
      </c>
      <c r="AI17" s="2">
        <f>L17+$T$5*S17</f>
        <v>0.8839671539201935</v>
      </c>
      <c r="AJ17" s="2">
        <f>L17-$T$4*T17</f>
        <v>0.8426182072119828</v>
      </c>
      <c r="AK17" s="2" t="s">
        <v>27</v>
      </c>
      <c r="AL17" s="2">
        <f>M17-$T$4*S17</f>
        <v>1.649323413884824</v>
      </c>
      <c r="AM17" s="2">
        <f>M17+$T$5*T17</f>
        <v>1.690672360593035</v>
      </c>
      <c r="AN17" s="2">
        <f>M17+$T$4*S17</f>
        <v>1.7001731293051732</v>
      </c>
      <c r="AO17" s="2" t="s">
        <v>27</v>
      </c>
    </row>
    <row r="18" spans="2:41" ht="13.5">
      <c r="B18" s="4">
        <f>B17+1</f>
        <v>5</v>
      </c>
      <c r="C18" s="2">
        <f>$C$10*B18/$F$10</f>
        <v>50.03309385626102</v>
      </c>
      <c r="D18" s="4">
        <f>MATCH(C18,V$51:V$201,1)-1</f>
        <v>17</v>
      </c>
      <c r="F18" s="2">
        <f>IF(B18&lt;=$F$10,OFFSET(V$51,$D18,0),"x")</f>
        <v>48.8711928946598</v>
      </c>
      <c r="G18" s="2">
        <f>IF($B18&lt;=$F$10,OFFSET(W$51,$D18,0),"x")</f>
        <v>51.56583675345648</v>
      </c>
      <c r="I18" s="2">
        <f>(C18-F18)/(G18-F18)</f>
        <v>0.43118906337406576</v>
      </c>
      <c r="L18" s="2">
        <f>OFFSET(O$51,$D18,0)*(1-$I18)+OFFSET(O$52,$D18,0)*$I18</f>
        <v>1.0386864223507537</v>
      </c>
      <c r="M18" s="2">
        <f>OFFSET(P$51,$D18,0)*(1-$I18)+OFFSET(P$52,$D18,0)*$I18</f>
        <v>1.760786681463677</v>
      </c>
      <c r="O18" s="2">
        <f>OFFSET(R$51,$D18,0)*(1-$I18)+OFFSET(R$52,$D18,0)*$I18</f>
        <v>2.541390642232077</v>
      </c>
      <c r="P18" s="2">
        <f>OFFSET(S$51,$D18,0)*(1-$I18)+OFFSET(S$52,$D18,0)*$I18</f>
        <v>0.8922813128146759</v>
      </c>
      <c r="Q18" s="2">
        <f>SQRT(O18*O18+P18*P18)</f>
        <v>2.6934795966598766</v>
      </c>
      <c r="S18" s="2">
        <f>O18/$Q18</f>
        <v>0.9435343952052202</v>
      </c>
      <c r="T18" s="2">
        <f>P18/$Q18</f>
        <v>0.331274576544472</v>
      </c>
      <c r="V18" s="4">
        <f>L18+$Q$4*T18</f>
        <v>1.0718138800052008</v>
      </c>
      <c r="W18" s="4">
        <f>L18-$Q$4*T18</f>
        <v>1.0055589646963066</v>
      </c>
      <c r="X18" s="4" t="s">
        <v>27</v>
      </c>
      <c r="Y18" s="4">
        <f>M18-$Q$4*S18</f>
        <v>1.666433241943155</v>
      </c>
      <c r="Z18" s="4">
        <f>M18+$Q$4*S18</f>
        <v>1.8551401209841991</v>
      </c>
      <c r="AA18" s="4" t="s">
        <v>27</v>
      </c>
      <c r="AB18" s="4">
        <f>L18+$Q$5*S18</f>
        <v>1.0669924542069102</v>
      </c>
      <c r="AC18" s="4">
        <f>L18-$Q$5*S18</f>
        <v>1.0103803904945972</v>
      </c>
      <c r="AD18" s="4" t="s">
        <v>27</v>
      </c>
      <c r="AE18" s="4">
        <f>M18+$Q$5*T18</f>
        <v>1.7707249187600111</v>
      </c>
      <c r="AF18" s="4">
        <f>M18-$Q$5*T18</f>
        <v>1.7508484441673429</v>
      </c>
      <c r="AG18" s="4" t="s">
        <v>27</v>
      </c>
      <c r="AH18" s="2">
        <f>L18+$T$4*T18</f>
        <v>1.0486246596470878</v>
      </c>
      <c r="AI18" s="2">
        <f>L18+$T$5*S18</f>
        <v>1.0669924542069102</v>
      </c>
      <c r="AJ18" s="2">
        <f>L18-$T$4*T18</f>
        <v>1.0287481850544196</v>
      </c>
      <c r="AK18" s="2" t="s">
        <v>27</v>
      </c>
      <c r="AL18" s="2">
        <f>M18-$T$4*S18</f>
        <v>1.7324806496075205</v>
      </c>
      <c r="AM18" s="2">
        <f>M18+$T$5*T18</f>
        <v>1.7707249187600111</v>
      </c>
      <c r="AN18" s="2">
        <f>M18+$T$4*S18</f>
        <v>1.7890927133198335</v>
      </c>
      <c r="AO18" s="2" t="s">
        <v>27</v>
      </c>
    </row>
    <row r="19" spans="2:41" ht="13.5">
      <c r="B19" s="4">
        <f>B18+1</f>
        <v>6</v>
      </c>
      <c r="C19" s="2">
        <f>$C$10*B19/$F$10</f>
        <v>60.03971262751321</v>
      </c>
      <c r="D19" s="4">
        <f>MATCH(C19,V$51:V$201,1)-1</f>
        <v>21</v>
      </c>
      <c r="F19" s="2">
        <f>IF(B19&lt;=$F$10,OFFSET(V$51,$D19,0),"x")</f>
        <v>59.647536863344556</v>
      </c>
      <c r="G19" s="2">
        <f>IF($B19&lt;=$F$10,OFFSET(W$51,$D19,0),"x")</f>
        <v>62.33137277695469</v>
      </c>
      <c r="I19" s="2">
        <f>(C19-F19)/(G19-F19)</f>
        <v>0.1461250899057851</v>
      </c>
      <c r="L19" s="2">
        <f>OFFSET(O$51,$D19,0)*(1-$I19)+OFFSET(O$52,$D19,0)*$I19</f>
        <v>1.2327877912891012</v>
      </c>
      <c r="M19" s="2">
        <f>OFFSET(P$51,$D19,0)*(1-$I19)+OFFSET(P$52,$D19,0)*$I19</f>
        <v>1.8080622602148024</v>
      </c>
      <c r="O19" s="2">
        <f>OFFSET(R$51,$D19,0)*(1-$I19)+OFFSET(R$52,$D19,0)*$I19</f>
        <v>2.659739775701266</v>
      </c>
      <c r="P19" s="2">
        <f>OFFSET(S$51,$D19,0)*(1-$I19)+OFFSET(S$52,$D19,0)*$I19</f>
        <v>0.37879201483251107</v>
      </c>
      <c r="Q19" s="2">
        <f>SQRT(O19*O19+P19*P19)</f>
        <v>2.6865775747125364</v>
      </c>
      <c r="S19" s="2">
        <f>O19/$Q19</f>
        <v>0.9900104135224377</v>
      </c>
      <c r="T19" s="2">
        <f>P19/$Q19</f>
        <v>0.14099425916373987</v>
      </c>
      <c r="V19" s="4">
        <f>L19+$Q$4*T19</f>
        <v>1.2468872172054752</v>
      </c>
      <c r="W19" s="4">
        <f>L19-$Q$4*T19</f>
        <v>1.2186883653727272</v>
      </c>
      <c r="X19" s="4" t="s">
        <v>27</v>
      </c>
      <c r="Y19" s="4">
        <f>M19-$Q$4*S19</f>
        <v>1.7090612188625587</v>
      </c>
      <c r="Z19" s="4">
        <f>M19+$Q$4*S19</f>
        <v>1.9070633015670462</v>
      </c>
      <c r="AA19" s="4" t="s">
        <v>27</v>
      </c>
      <c r="AB19" s="4">
        <f>L19+$Q$5*S19</f>
        <v>1.2624881036947744</v>
      </c>
      <c r="AC19" s="4">
        <f>L19-$Q$5*S19</f>
        <v>1.203087478883428</v>
      </c>
      <c r="AD19" s="4" t="s">
        <v>27</v>
      </c>
      <c r="AE19" s="4">
        <f>M19+$Q$5*T19</f>
        <v>1.8122920879897146</v>
      </c>
      <c r="AF19" s="4">
        <f>M19-$Q$5*T19</f>
        <v>1.8038324324398902</v>
      </c>
      <c r="AG19" s="4" t="s">
        <v>27</v>
      </c>
      <c r="AH19" s="2">
        <f>L19+$T$4*T19</f>
        <v>1.2370176190640134</v>
      </c>
      <c r="AI19" s="2">
        <f>L19+$T$5*S19</f>
        <v>1.2624881036947744</v>
      </c>
      <c r="AJ19" s="2">
        <f>L19-$T$4*T19</f>
        <v>1.228557963514189</v>
      </c>
      <c r="AK19" s="2" t="s">
        <v>27</v>
      </c>
      <c r="AL19" s="2">
        <f>M19-$T$4*S19</f>
        <v>1.7783619478091293</v>
      </c>
      <c r="AM19" s="2">
        <f>M19+$T$5*T19</f>
        <v>1.8122920879897146</v>
      </c>
      <c r="AN19" s="2">
        <f>M19+$T$4*S19</f>
        <v>1.8377625726204756</v>
      </c>
      <c r="AO19" s="2" t="s">
        <v>27</v>
      </c>
    </row>
    <row r="20" spans="2:41" ht="13.5">
      <c r="B20" s="4">
        <f>B19+1</f>
        <v>7</v>
      </c>
      <c r="C20" s="2">
        <f>$C$10*B20/$F$10</f>
        <v>70.04633139876542</v>
      </c>
      <c r="D20" s="4">
        <f>MATCH(C20,V$51:V$201,1)-1</f>
        <v>24</v>
      </c>
      <c r="F20" s="2">
        <f>IF(B20&lt;=$F$10,OFFSET(V$51,$D20,0),"x")</f>
        <v>67.66238638364585</v>
      </c>
      <c r="G20" s="2">
        <f>IF($B20&lt;=$F$10,OFFSET(W$51,$D20,0),"x")</f>
        <v>70.3014221421843</v>
      </c>
      <c r="I20" s="2">
        <f>(C20-F20)/(G20-F20)</f>
        <v>0.9033394138015959</v>
      </c>
      <c r="L20" s="2">
        <f>OFFSET(O$51,$D20,0)*(1-$I20)+OFFSET(O$52,$D20,0)*$I20</f>
        <v>1.4323998008298273</v>
      </c>
      <c r="M20" s="2">
        <f>OFFSET(P$51,$D20,0)*(1-$I20)+OFFSET(P$52,$D20,0)*$I20</f>
        <v>1.817634133962256</v>
      </c>
      <c r="O20" s="2">
        <f>OFFSET(R$51,$D20,0)*(1-$I20)+OFFSET(R$52,$D20,0)*$I20</f>
        <v>2.6273778504204808</v>
      </c>
      <c r="P20" s="2">
        <f>OFFSET(S$51,$D20,0)*(1-$I20)+OFFSET(S$52,$D20,0)*$I20</f>
        <v>-0.12229415926539229</v>
      </c>
      <c r="Q20" s="2">
        <f>SQRT(O20*O20+P20*P20)</f>
        <v>2.6302224678286388</v>
      </c>
      <c r="S20" s="2">
        <f>O20/$Q20</f>
        <v>0.9989184879062696</v>
      </c>
      <c r="T20" s="2">
        <f>P20/$Q20</f>
        <v>-0.046495747322222274</v>
      </c>
      <c r="V20" s="4">
        <f>L20+$Q$4*T20</f>
        <v>1.4277502260976052</v>
      </c>
      <c r="W20" s="4">
        <f>L20-$Q$4*T20</f>
        <v>1.4370493755620495</v>
      </c>
      <c r="X20" s="4" t="s">
        <v>27</v>
      </c>
      <c r="Y20" s="4">
        <f>M20-$Q$4*S20</f>
        <v>1.7177422851716289</v>
      </c>
      <c r="Z20" s="4">
        <f>M20+$Q$4*S20</f>
        <v>1.917525982752883</v>
      </c>
      <c r="AA20" s="4" t="s">
        <v>27</v>
      </c>
      <c r="AB20" s="4">
        <f>L20+$Q$5*S20</f>
        <v>1.4623673554670154</v>
      </c>
      <c r="AC20" s="4">
        <f>L20-$Q$5*S20</f>
        <v>1.4024322461926393</v>
      </c>
      <c r="AD20" s="4" t="s">
        <v>27</v>
      </c>
      <c r="AE20" s="4">
        <f>M20+$Q$5*T20</f>
        <v>1.8162392615425893</v>
      </c>
      <c r="AF20" s="4">
        <f>M20-$Q$5*T20</f>
        <v>1.8190290063819226</v>
      </c>
      <c r="AG20" s="4" t="s">
        <v>27</v>
      </c>
      <c r="AH20" s="2">
        <f>L20+$T$4*T20</f>
        <v>1.4310049284101607</v>
      </c>
      <c r="AI20" s="2">
        <f>L20+$T$5*S20</f>
        <v>1.4623673554670154</v>
      </c>
      <c r="AJ20" s="2">
        <f>L20-$T$4*T20</f>
        <v>1.433794673249494</v>
      </c>
      <c r="AK20" s="2" t="s">
        <v>27</v>
      </c>
      <c r="AL20" s="2">
        <f>M20-$T$4*S20</f>
        <v>1.787666579325068</v>
      </c>
      <c r="AM20" s="2">
        <f>M20+$T$5*T20</f>
        <v>1.8162392615425893</v>
      </c>
      <c r="AN20" s="2">
        <f>M20+$T$4*S20</f>
        <v>1.847601688599444</v>
      </c>
      <c r="AO20" s="2" t="s">
        <v>27</v>
      </c>
    </row>
    <row r="21" spans="2:41" ht="12.75">
      <c r="B21" s="4">
        <f>B20+1</f>
        <v>8</v>
      </c>
      <c r="C21" s="2">
        <f>$C$10*B21/$F$10</f>
        <v>80.05295017001762</v>
      </c>
      <c r="D21" s="4">
        <f>MATCH(C21,V$51:V$201,1)-1</f>
        <v>28</v>
      </c>
      <c r="F21" s="2">
        <f>IF(B21&lt;=$F$10,OFFSET(V$51,$D21,0),"x")</f>
        <v>78.06279130675044</v>
      </c>
      <c r="G21" s="2">
        <f>IF($B21&lt;=$F$10,OFFSET(W$51,$D21,0),"x")</f>
        <v>80.58497870789093</v>
      </c>
      <c r="I21" s="2">
        <f>(C21-F21)/(G21-F21)</f>
        <v>0.7890606631241086</v>
      </c>
      <c r="L21" s="2">
        <f>OFFSET(O$51,$D21,0)*(1-$I21)+OFFSET(O$52,$D21,0)*$I21</f>
        <v>1.630045628618174</v>
      </c>
      <c r="M21" s="2">
        <f>OFFSET(P$51,$D21,0)*(1-$I21)+OFFSET(P$52,$D21,0)*$I21</f>
        <v>1.7885156602343946</v>
      </c>
      <c r="O21" s="2">
        <f>OFFSET(R$51,$D21,0)*(1-$I21)+OFFSET(R$52,$D21,0)*$I21</f>
        <v>2.432901687040186</v>
      </c>
      <c r="P21" s="2">
        <f>OFFSET(S$51,$D21,0)*(1-$I21)+OFFSET(S$52,$D21,0)*$I21</f>
        <v>-0.6211979555687025</v>
      </c>
      <c r="Q21" s="2">
        <f>SQRT(O21*O21+P21*P21)</f>
        <v>2.510955499168736</v>
      </c>
      <c r="S21" s="2">
        <f>O21/$Q21</f>
        <v>0.9689146971523827</v>
      </c>
      <c r="T21" s="2">
        <f>P21/$Q21</f>
        <v>-0.24739504773157192</v>
      </c>
      <c r="V21" s="4">
        <f>L21+$Q$4*T21</f>
        <v>1.6053061238450168</v>
      </c>
      <c r="W21" s="4">
        <f>L21-$Q$4*T21</f>
        <v>1.654785133391331</v>
      </c>
      <c r="X21" s="4" t="s">
        <v>27</v>
      </c>
      <c r="Y21" s="4">
        <f>M21-$Q$4*S21</f>
        <v>1.6916241905191562</v>
      </c>
      <c r="Z21" s="4">
        <f>M21+$Q$4*S21</f>
        <v>1.8854071299496329</v>
      </c>
      <c r="AA21" s="4" t="s">
        <v>27</v>
      </c>
      <c r="AB21" s="4">
        <f>L21+$Q$5*S21</f>
        <v>1.6591130695327454</v>
      </c>
      <c r="AC21" s="4">
        <f>L21-$Q$5*S21</f>
        <v>1.6009781877036025</v>
      </c>
      <c r="AD21" s="4" t="s">
        <v>27</v>
      </c>
      <c r="AE21" s="4">
        <f>M21+$Q$5*T21</f>
        <v>1.7810938088024475</v>
      </c>
      <c r="AF21" s="4">
        <f>M21-$Q$5*T21</f>
        <v>1.7959375116663416</v>
      </c>
      <c r="AG21" s="4" t="s">
        <v>27</v>
      </c>
      <c r="AH21" s="2">
        <f>L21+$T$4*T21</f>
        <v>1.6226237771862269</v>
      </c>
      <c r="AI21" s="2">
        <f>L21+$T$5*S21</f>
        <v>1.6591130695327454</v>
      </c>
      <c r="AJ21" s="2">
        <f>L21-$T$4*T21</f>
        <v>1.637467480050121</v>
      </c>
      <c r="AK21" s="2" t="s">
        <v>27</v>
      </c>
      <c r="AL21" s="2">
        <f>M21-$T$4*S21</f>
        <v>1.759448219319823</v>
      </c>
      <c r="AM21" s="2">
        <f>M21+$T$5*T21</f>
        <v>1.7810938088024475</v>
      </c>
      <c r="AN21" s="2">
        <f>M21+$T$4*S21</f>
        <v>1.817583101148966</v>
      </c>
      <c r="AO21" s="2" t="s">
        <v>27</v>
      </c>
    </row>
    <row r="22" spans="2:41" ht="12.75">
      <c r="B22" s="4">
        <f>B21+1</f>
        <v>9</v>
      </c>
      <c r="C22" s="2">
        <f>$C$10*B22/$F$10</f>
        <v>90.05956894126983</v>
      </c>
      <c r="D22" s="4">
        <f>MATCH(C22,V$51:V$201,1)-1</f>
        <v>32</v>
      </c>
      <c r="F22" s="2">
        <f>IF(B22&lt;=$F$10,OFFSET(V$51,$D22,0),"x")</f>
        <v>87.91356754209554</v>
      </c>
      <c r="G22" s="2">
        <f>IF($B22&lt;=$F$10,OFFSET(W$51,$D22,0),"x")</f>
        <v>90.27152501608346</v>
      </c>
      <c r="I22" s="2">
        <f>(C22-F22)/(G22-F22)</f>
        <v>0.9101103064190743</v>
      </c>
      <c r="L22" s="2">
        <f>OFFSET(O$51,$D22,0)*(1-$I22)+OFFSET(O$52,$D22,0)*$I22</f>
        <v>1.816100183603862</v>
      </c>
      <c r="M22" s="2">
        <f>OFFSET(P$51,$D22,0)*(1-$I22)+OFFSET(P$52,$D22,0)*$I22</f>
        <v>1.7163405512932368</v>
      </c>
      <c r="O22" s="2">
        <f>OFFSET(R$51,$D22,0)*(1-$I22)+OFFSET(R$52,$D22,0)*$I22</f>
        <v>2.049377755987483</v>
      </c>
      <c r="P22" s="2">
        <f>OFFSET(S$51,$D22,0)*(1-$I22)+OFFSET(S$52,$D22,0)*$I22</f>
        <v>-1.1290441559012219</v>
      </c>
      <c r="Q22" s="2">
        <f>SQRT(O22*O22+P22*P22)</f>
        <v>2.339805524549208</v>
      </c>
      <c r="S22" s="2">
        <f>O22/$Q22</f>
        <v>0.875875253086395</v>
      </c>
      <c r="T22" s="2">
        <f>P22/$Q22</f>
        <v>-0.48253760582035804</v>
      </c>
      <c r="V22" s="4">
        <f>L22+$Q$4*T22</f>
        <v>1.767846423021826</v>
      </c>
      <c r="W22" s="4">
        <f>L22-$Q$4*T22</f>
        <v>1.8643539441858978</v>
      </c>
      <c r="X22" s="4" t="s">
        <v>27</v>
      </c>
      <c r="Y22" s="4">
        <f>M22-$Q$4*S22</f>
        <v>1.6287530259845973</v>
      </c>
      <c r="Z22" s="4">
        <f>M22+$Q$4*S22</f>
        <v>1.8039280766018764</v>
      </c>
      <c r="AA22" s="4" t="s">
        <v>27</v>
      </c>
      <c r="AB22" s="4">
        <f>L22+$Q$5*S22</f>
        <v>1.8423764411964538</v>
      </c>
      <c r="AC22" s="4">
        <f>L22-$Q$5*S22</f>
        <v>1.78982392601127</v>
      </c>
      <c r="AD22" s="4" t="s">
        <v>27</v>
      </c>
      <c r="AE22" s="4">
        <f>M22+$Q$5*T22</f>
        <v>1.7018644231186262</v>
      </c>
      <c r="AF22" s="4">
        <f>M22-$Q$5*T22</f>
        <v>1.7308166794678475</v>
      </c>
      <c r="AG22" s="4" t="s">
        <v>27</v>
      </c>
      <c r="AH22" s="2">
        <f>L22+$T$4*T22</f>
        <v>1.8016240554292513</v>
      </c>
      <c r="AI22" s="2">
        <f>L22+$T$5*S22</f>
        <v>1.8423764411964538</v>
      </c>
      <c r="AJ22" s="2">
        <f>L22-$T$4*T22</f>
        <v>1.8305763117784726</v>
      </c>
      <c r="AK22" s="2" t="s">
        <v>27</v>
      </c>
      <c r="AL22" s="2">
        <f>M22-$T$4*S22</f>
        <v>1.690064293700645</v>
      </c>
      <c r="AM22" s="2">
        <f>M22+$T$5*T22</f>
        <v>1.7018644231186262</v>
      </c>
      <c r="AN22" s="2">
        <f>M22+$T$4*S22</f>
        <v>1.7426168088858287</v>
      </c>
      <c r="AO22" s="2" t="s">
        <v>27</v>
      </c>
    </row>
    <row r="23" spans="2:41" ht="12.75">
      <c r="B23" s="4">
        <f>B22+1</f>
        <v>10</v>
      </c>
      <c r="C23" s="2">
        <f>$C$10*B23/$F$10</f>
        <v>100.06618771252204</v>
      </c>
      <c r="D23" s="4">
        <f>MATCH(C23,V$51:V$201,1)-1</f>
        <v>37</v>
      </c>
      <c r="F23" s="2">
        <f>IF(B23&lt;=$F$10,OFFSET(V$51,$D23,0),"x")</f>
        <v>99.30622494795631</v>
      </c>
      <c r="G23" s="2">
        <f>IF($B23&lt;=$F$10,OFFSET(W$51,$D23,0),"x")</f>
        <v>101.4897846755574</v>
      </c>
      <c r="I23" s="2">
        <f>(C23-F23)/(G23-F23)</f>
        <v>0.34803845984127935</v>
      </c>
      <c r="L23" s="2">
        <f>OFFSET(O$51,$D23,0)*(1-$I23)+OFFSET(O$52,$D23,0)*$I23</f>
        <v>1.9718774493368976</v>
      </c>
      <c r="M23" s="2">
        <f>OFFSET(P$51,$D23,0)*(1-$I23)+OFFSET(P$52,$D23,0)*$I23</f>
        <v>1.592597552284334</v>
      </c>
      <c r="O23" s="2">
        <f>OFFSET(R$51,$D23,0)*(1-$I23)+OFFSET(R$52,$D23,0)*$I23</f>
        <v>1.4299736541261892</v>
      </c>
      <c r="P23" s="2">
        <f>OFFSET(S$51,$D23,0)*(1-$I23)+OFFSET(S$52,$D23,0)*$I23</f>
        <v>-1.6511732074978107</v>
      </c>
      <c r="Q23" s="2">
        <f>SQRT(O23*O23+P23*P23)</f>
        <v>2.184307124159424</v>
      </c>
      <c r="S23" s="2">
        <f>O23/$Q23</f>
        <v>0.6546577806344329</v>
      </c>
      <c r="T23" s="2">
        <f>P23/$Q23</f>
        <v>-0.755925386698184</v>
      </c>
      <c r="V23" s="4">
        <f>L23+$Q$4*T23</f>
        <v>1.8962849106670792</v>
      </c>
      <c r="W23" s="4">
        <f>L23-$Q$4*T23</f>
        <v>2.047469988006716</v>
      </c>
      <c r="X23" s="4" t="s">
        <v>27</v>
      </c>
      <c r="Y23" s="4">
        <f>M23-$Q$4*S23</f>
        <v>1.5271317742208907</v>
      </c>
      <c r="Z23" s="4">
        <f>M23+$Q$4*S23</f>
        <v>1.6580633303477774</v>
      </c>
      <c r="AA23" s="4" t="s">
        <v>27</v>
      </c>
      <c r="AB23" s="4">
        <f>L23+$Q$5*S23</f>
        <v>1.9915171827559306</v>
      </c>
      <c r="AC23" s="4">
        <f>L23-$Q$5*S23</f>
        <v>1.9522377159178645</v>
      </c>
      <c r="AD23" s="4" t="s">
        <v>27</v>
      </c>
      <c r="AE23" s="4">
        <f>M23+$Q$5*T23</f>
        <v>1.5699197906833886</v>
      </c>
      <c r="AF23" s="4">
        <f>M23-$Q$5*T23</f>
        <v>1.6152753138852796</v>
      </c>
      <c r="AG23" s="4" t="s">
        <v>27</v>
      </c>
      <c r="AH23" s="2">
        <f>L23+$T$4*T23</f>
        <v>1.949199687735952</v>
      </c>
      <c r="AI23" s="2">
        <f>L23+$T$5*S23</f>
        <v>1.9915171827559306</v>
      </c>
      <c r="AJ23" s="2">
        <f>L23-$T$4*T23</f>
        <v>1.994555210937843</v>
      </c>
      <c r="AK23" s="2" t="s">
        <v>27</v>
      </c>
      <c r="AL23" s="2">
        <f>M23-$T$4*S23</f>
        <v>1.572957818865301</v>
      </c>
      <c r="AM23" s="2">
        <f>M23+$T$5*T23</f>
        <v>1.5699197906833886</v>
      </c>
      <c r="AN23" s="2">
        <f>M23+$T$4*S23</f>
        <v>1.612237285703367</v>
      </c>
      <c r="AO23" s="2" t="s">
        <v>27</v>
      </c>
    </row>
    <row r="24" spans="2:41" ht="12.75">
      <c r="B24" s="4">
        <f>B23+1</f>
        <v>11</v>
      </c>
      <c r="C24" s="2">
        <f>$C$10*B24/$F$10</f>
        <v>110.07280648377424</v>
      </c>
      <c r="D24" s="4">
        <f>MATCH(C24,V$51:V$201,1)-1</f>
        <v>41</v>
      </c>
      <c r="F24" s="2">
        <f>IF(B24&lt;=$F$10,OFFSET(V$51,$D24,0),"x")</f>
        <v>108.01803231770417</v>
      </c>
      <c r="G24" s="2">
        <f>IF($B24&lt;=$F$10,OFFSET(W$51,$D24,0),"x")</f>
        <v>110.23773482067949</v>
      </c>
      <c r="I24" s="2">
        <f>(C24-F24)/(G24-F24)</f>
        <v>0.9256979993110898</v>
      </c>
      <c r="L24" s="2">
        <f>OFFSET(O$51,$D24,0)*(1-$I24)+OFFSET(O$52,$D24,0)*$I24</f>
        <v>2.0654521052149146</v>
      </c>
      <c r="M24" s="2">
        <f>OFFSET(P$51,$D24,0)*(1-$I24)+OFFSET(P$52,$D24,0)*$I24</f>
        <v>1.4179577025062846</v>
      </c>
      <c r="O24" s="2">
        <f>OFFSET(R$51,$D24,0)*(1-$I24)+OFFSET(R$52,$D24,0)*$I24</f>
        <v>0.5698696765434316</v>
      </c>
      <c r="P24" s="2">
        <f>OFFSET(S$51,$D24,0)*(1-$I24)+OFFSET(S$52,$D24,0)*$I24</f>
        <v>-2.163198172292622</v>
      </c>
      <c r="Q24" s="2">
        <f>SQRT(O24*O24+P24*P24)</f>
        <v>2.2370019626396966</v>
      </c>
      <c r="S24" s="2">
        <f>O24/$Q24</f>
        <v>0.2547470614960823</v>
      </c>
      <c r="T24" s="2">
        <f>P24/$Q24</f>
        <v>-0.967007722130031</v>
      </c>
      <c r="V24" s="4">
        <f>L24+$Q$4*T24</f>
        <v>1.9687513330019115</v>
      </c>
      <c r="W24" s="4">
        <f>L24-$Q$4*T24</f>
        <v>2.1621528774279177</v>
      </c>
      <c r="X24" s="4" t="s">
        <v>27</v>
      </c>
      <c r="Y24" s="4">
        <f>M24-$Q$4*S24</f>
        <v>1.3924829963566765</v>
      </c>
      <c r="Z24" s="4">
        <f>M24+$Q$4*S24</f>
        <v>1.4434324086558927</v>
      </c>
      <c r="AA24" s="4" t="s">
        <v>27</v>
      </c>
      <c r="AB24" s="4">
        <f>L24+$Q$5*S24</f>
        <v>2.073094517059797</v>
      </c>
      <c r="AC24" s="4">
        <f>L24-$Q$5*S24</f>
        <v>2.0578096933700323</v>
      </c>
      <c r="AD24" s="4" t="s">
        <v>27</v>
      </c>
      <c r="AE24" s="4">
        <f>M24+$Q$5*T24</f>
        <v>1.3889474708423837</v>
      </c>
      <c r="AF24" s="4">
        <f>M24-$Q$5*T24</f>
        <v>1.4469679341701855</v>
      </c>
      <c r="AG24" s="4" t="s">
        <v>27</v>
      </c>
      <c r="AH24" s="2">
        <f>L24+$T$4*T24</f>
        <v>2.0364418735510137</v>
      </c>
      <c r="AI24" s="2">
        <f>L24+$T$5*S24</f>
        <v>2.073094517059797</v>
      </c>
      <c r="AJ24" s="2">
        <f>L24-$T$4*T24</f>
        <v>2.0944623368788156</v>
      </c>
      <c r="AK24" s="2" t="s">
        <v>27</v>
      </c>
      <c r="AL24" s="2">
        <f>M24-$T$4*S24</f>
        <v>1.410315290661402</v>
      </c>
      <c r="AM24" s="2">
        <f>M24+$T$5*T24</f>
        <v>1.3889474708423837</v>
      </c>
      <c r="AN24" s="2">
        <f>M24+$T$4*S24</f>
        <v>1.4256001143511672</v>
      </c>
      <c r="AO24" s="2" t="s">
        <v>27</v>
      </c>
    </row>
    <row r="25" spans="2:41" ht="12.75">
      <c r="B25" s="4">
        <f>B24+1</f>
        <v>12</v>
      </c>
      <c r="C25" s="2">
        <f>$C$10*B25/$F$10</f>
        <v>120.07942525502642</v>
      </c>
      <c r="D25" s="4">
        <f>MATCH(C25,V$51:V$201,1)-1</f>
        <v>46</v>
      </c>
      <c r="F25" s="2">
        <f>IF(B25&lt;=$F$10,OFFSET(V$51,$D25,0),"x")</f>
        <v>119.85859709119421</v>
      </c>
      <c r="G25" s="2">
        <f>IF($B25&lt;=$F$10,OFFSET(W$51,$D25,0),"x")</f>
        <v>122.55881653229514</v>
      </c>
      <c r="I25" s="2">
        <f>(C25-F25)/(G25-F25)</f>
        <v>0.08178156207266385</v>
      </c>
      <c r="L25" s="2">
        <f>OFFSET(O$51,$D25,0)*(1-$I25)+OFFSET(O$52,$D25,0)*$I25</f>
        <v>2.073459032900665</v>
      </c>
      <c r="M25" s="2">
        <f>OFFSET(P$51,$D25,0)*(1-$I25)+OFFSET(P$52,$D25,0)*$I25</f>
        <v>1.2196490096400783</v>
      </c>
      <c r="O25" s="2">
        <f>OFFSET(R$51,$D25,0)*(1-$I25)+OFFSET(R$52,$D25,0)*$I25</f>
        <v>-0.40784312557545277</v>
      </c>
      <c r="P25" s="2">
        <f>OFFSET(S$51,$D25,0)*(1-$I25)+OFFSET(S$52,$D25,0)*$I25</f>
        <v>-2.6044502668735117</v>
      </c>
      <c r="Q25" s="2">
        <f>SQRT(O25*O25+P25*P25)</f>
        <v>2.636189903572324</v>
      </c>
      <c r="S25" s="2">
        <f>O25/$Q25</f>
        <v>-0.15470931173159452</v>
      </c>
      <c r="T25" s="2">
        <f>P25/$Q25</f>
        <v>-0.9879600340416289</v>
      </c>
      <c r="V25" s="4">
        <f>L25+$Q$4*T25</f>
        <v>1.9746630294965022</v>
      </c>
      <c r="W25" s="4">
        <f>L25-$Q$4*T25</f>
        <v>2.172255036304828</v>
      </c>
      <c r="X25" s="4" t="s">
        <v>27</v>
      </c>
      <c r="Y25" s="4">
        <f>M25-$Q$4*S25</f>
        <v>1.2351199408132376</v>
      </c>
      <c r="Z25" s="4">
        <f>M25+$Q$4*S25</f>
        <v>1.204178078466919</v>
      </c>
      <c r="AA25" s="4" t="s">
        <v>27</v>
      </c>
      <c r="AB25" s="4">
        <f>L25+$Q$5*S25</f>
        <v>2.0688177535487173</v>
      </c>
      <c r="AC25" s="4">
        <f>L25-$Q$5*S25</f>
        <v>2.0781003122526127</v>
      </c>
      <c r="AD25" s="4" t="s">
        <v>27</v>
      </c>
      <c r="AE25" s="4">
        <f>M25+$Q$5*T25</f>
        <v>1.1900102086188293</v>
      </c>
      <c r="AF25" s="4">
        <f>M25-$Q$5*T25</f>
        <v>1.2492878106613272</v>
      </c>
      <c r="AG25" s="4" t="s">
        <v>27</v>
      </c>
      <c r="AH25" s="2">
        <f>L25+$T$4*T25</f>
        <v>2.0438202318794163</v>
      </c>
      <c r="AI25" s="2">
        <f>L25+$T$5*S25</f>
        <v>2.0688177535487173</v>
      </c>
      <c r="AJ25" s="2">
        <f>L25-$T$4*T25</f>
        <v>2.1030978339219137</v>
      </c>
      <c r="AK25" s="2" t="s">
        <v>27</v>
      </c>
      <c r="AL25" s="2">
        <f>M25-$T$4*S25</f>
        <v>1.2242902889920262</v>
      </c>
      <c r="AM25" s="2">
        <f>M25+$T$5*T25</f>
        <v>1.1900102086188293</v>
      </c>
      <c r="AN25" s="2">
        <f>M25+$T$4*S25</f>
        <v>1.2150077302881304</v>
      </c>
      <c r="AO25" s="2" t="s">
        <v>27</v>
      </c>
    </row>
    <row r="26" spans="2:41" ht="12.75">
      <c r="B26" s="4">
        <f>B25+1</f>
        <v>13</v>
      </c>
      <c r="C26" s="2">
        <f>$C$10*B26/$F$10</f>
        <v>130.08604402627864</v>
      </c>
      <c r="D26" s="4">
        <f>MATCH(C26,V$51:V$201,1)-1</f>
        <v>49</v>
      </c>
      <c r="F26" s="2">
        <f>IF(B26&lt;=$F$10,OFFSET(V$51,$D26,0),"x")</f>
        <v>128.46577720294871</v>
      </c>
      <c r="G26" s="2">
        <f>IF($B26&lt;=$F$10,OFFSET(W$51,$D26,0),"x")</f>
        <v>131.71353755339013</v>
      </c>
      <c r="I26" s="2">
        <f>(C26-F26)/(G26-F26)</f>
        <v>0.4988874327225879</v>
      </c>
      <c r="L26" s="2">
        <f>OFFSET(O$51,$D26,0)*(1-$I26)+OFFSET(O$52,$D26,0)*$I26</f>
        <v>2.013548079368912</v>
      </c>
      <c r="M26" s="2">
        <f>OFFSET(P$51,$D26,0)*(1-$I26)+OFFSET(P$52,$D26,0)*$I26</f>
        <v>1.0295714944641532</v>
      </c>
      <c r="O26" s="2">
        <f>OFFSET(R$51,$D26,0)*(1-$I26)+OFFSET(R$52,$D26,0)*$I26</f>
        <v>-1.3523722376800742</v>
      </c>
      <c r="P26" s="2">
        <f>OFFSET(S$51,$D26,0)*(1-$I26)+OFFSET(S$52,$D26,0)*$I26</f>
        <v>-2.9503658024363073</v>
      </c>
      <c r="Q26" s="2">
        <f>SQRT(O26*O26+P26*P26)</f>
        <v>3.245546030706304</v>
      </c>
      <c r="S26" s="2">
        <f>O26/$Q26</f>
        <v>-0.4166855822980786</v>
      </c>
      <c r="T26" s="2">
        <f>P26/$Q26</f>
        <v>-0.909050672682723</v>
      </c>
      <c r="V26" s="4">
        <f>L26+$Q$4*T26</f>
        <v>1.9226430121006397</v>
      </c>
      <c r="W26" s="4">
        <f>L26-$Q$4*T26</f>
        <v>2.1044531466371845</v>
      </c>
      <c r="X26" s="4" t="s">
        <v>27</v>
      </c>
      <c r="Y26" s="4">
        <f>M26-$Q$4*S26</f>
        <v>1.0712400526939612</v>
      </c>
      <c r="Z26" s="4">
        <f>M26+$Q$4*S26</f>
        <v>0.9879029362343453</v>
      </c>
      <c r="AA26" s="4" t="s">
        <v>27</v>
      </c>
      <c r="AB26" s="4">
        <f>L26+$Q$5*S26</f>
        <v>2.0010475118999698</v>
      </c>
      <c r="AC26" s="4">
        <f>L26-$Q$5*S26</f>
        <v>2.0260486468378542</v>
      </c>
      <c r="AD26" s="4" t="s">
        <v>27</v>
      </c>
      <c r="AE26" s="4">
        <f>M26+$Q$5*T26</f>
        <v>1.0022999742836716</v>
      </c>
      <c r="AF26" s="4">
        <f>M26-$Q$5*T26</f>
        <v>1.0568430146446348</v>
      </c>
      <c r="AG26" s="4" t="s">
        <v>27</v>
      </c>
      <c r="AH26" s="2">
        <f>L26+$T$4*T26</f>
        <v>1.9862765591884304</v>
      </c>
      <c r="AI26" s="2">
        <f>L26+$T$5*S26</f>
        <v>2.0010475118999698</v>
      </c>
      <c r="AJ26" s="2">
        <f>L26-$T$4*T26</f>
        <v>2.0408195995493936</v>
      </c>
      <c r="AK26" s="2" t="s">
        <v>27</v>
      </c>
      <c r="AL26" s="2">
        <f>M26-$T$4*S26</f>
        <v>1.0420720619330957</v>
      </c>
      <c r="AM26" s="2">
        <f>M26+$T$5*T26</f>
        <v>1.0022999742836716</v>
      </c>
      <c r="AN26" s="2">
        <f>M26+$T$4*S26</f>
        <v>1.0170709269952107</v>
      </c>
      <c r="AO26" s="2" t="s">
        <v>27</v>
      </c>
    </row>
    <row r="27" spans="2:41" ht="12.75">
      <c r="B27" s="4">
        <f>B26+1</f>
        <v>14</v>
      </c>
      <c r="C27" s="2">
        <f>$C$10*B27/$F$10</f>
        <v>140.09266279753083</v>
      </c>
      <c r="D27" s="4">
        <f>MATCH(C27,V$51:V$201,1)-1</f>
        <v>52</v>
      </c>
      <c r="F27" s="2">
        <f>IF(B27&lt;=$F$10,OFFSET(V$51,$D27,0),"x")</f>
        <v>138.28533315247046</v>
      </c>
      <c r="G27" s="2">
        <f>IF($B27&lt;=$F$10,OFFSET(W$51,$D27,0),"x")</f>
        <v>141.2154170656786</v>
      </c>
      <c r="I27" s="2">
        <f>(C27-F27)/(G27-F27)</f>
        <v>0.6168183910752031</v>
      </c>
      <c r="L27" s="2">
        <f>OFFSET(O$51,$D27,0)*(1-$I27)+OFFSET(O$52,$D27,0)*$I27</f>
        <v>1.9056458829304137</v>
      </c>
      <c r="M27" s="2">
        <f>OFFSET(P$51,$D27,0)*(1-$I27)+OFFSET(P$52,$D27,0)*$I27</f>
        <v>0.8578823685309469</v>
      </c>
      <c r="O27" s="2">
        <f>OFFSET(R$51,$D27,0)*(1-$I27)+OFFSET(R$52,$D27,0)*$I27</f>
        <v>-1.5356688661513678</v>
      </c>
      <c r="P27" s="2">
        <f>OFFSET(S$51,$D27,0)*(1-$I27)+OFFSET(S$52,$D27,0)*$I27</f>
        <v>-2.456869594428529</v>
      </c>
      <c r="Q27" s="2">
        <f>SQRT(O27*O27+P27*P27)</f>
        <v>2.8973241224436785</v>
      </c>
      <c r="S27" s="2">
        <f>O27/$Q27</f>
        <v>-0.5300300557523211</v>
      </c>
      <c r="T27" s="2">
        <f>P27/$Q27</f>
        <v>-0.8479788558679935</v>
      </c>
      <c r="V27" s="4">
        <f>L27+$Q$4*T27</f>
        <v>1.8208479973436145</v>
      </c>
      <c r="W27" s="4">
        <f>L27-$Q$4*T27</f>
        <v>1.990443768517213</v>
      </c>
      <c r="X27" s="4" t="s">
        <v>27</v>
      </c>
      <c r="Y27" s="4">
        <f>M27-$Q$4*S27</f>
        <v>0.910885374106179</v>
      </c>
      <c r="Z27" s="4">
        <f>M27+$Q$4*S27</f>
        <v>0.8048793629557148</v>
      </c>
      <c r="AA27" s="4" t="s">
        <v>27</v>
      </c>
      <c r="AB27" s="4">
        <f>L27+$Q$5*S27</f>
        <v>1.8897449812578442</v>
      </c>
      <c r="AC27" s="4">
        <f>L27-$Q$5*S27</f>
        <v>1.9215467846029832</v>
      </c>
      <c r="AD27" s="4" t="s">
        <v>27</v>
      </c>
      <c r="AE27" s="4">
        <f>M27+$Q$5*T27</f>
        <v>0.8324430028549071</v>
      </c>
      <c r="AF27" s="4">
        <f>M27-$Q$5*T27</f>
        <v>0.8833217342069867</v>
      </c>
      <c r="AG27" s="4" t="s">
        <v>27</v>
      </c>
      <c r="AH27" s="2">
        <f>L27+$T$4*T27</f>
        <v>1.8802065172543738</v>
      </c>
      <c r="AI27" s="2">
        <f>L27+$T$5*S27</f>
        <v>1.8897449812578442</v>
      </c>
      <c r="AJ27" s="2">
        <f>L27-$T$4*T27</f>
        <v>1.9310852486064536</v>
      </c>
      <c r="AK27" s="2" t="s">
        <v>27</v>
      </c>
      <c r="AL27" s="2">
        <f>M27-$T$4*S27</f>
        <v>0.8737832702035165</v>
      </c>
      <c r="AM27" s="2">
        <f>M27+$T$5*T27</f>
        <v>0.8324430028549071</v>
      </c>
      <c r="AN27" s="2">
        <f>M27+$T$4*S27</f>
        <v>0.8419814668583773</v>
      </c>
      <c r="AO27" s="2" t="s">
        <v>27</v>
      </c>
    </row>
    <row r="28" spans="2:41" ht="12.75">
      <c r="B28" s="4">
        <f>B27+1</f>
        <v>15</v>
      </c>
      <c r="C28" s="2">
        <f>$C$10*B28/$F$10</f>
        <v>150.09928156878303</v>
      </c>
      <c r="D28" s="4">
        <f>MATCH(C28,V$51:V$201,1)-1</f>
        <v>56</v>
      </c>
      <c r="F28" s="2">
        <f>IF(B28&lt;=$F$10,OFFSET(V$51,$D28,0),"x")</f>
        <v>148.41533592272268</v>
      </c>
      <c r="G28" s="2">
        <f>IF($B28&lt;=$F$10,OFFSET(W$51,$D28,0),"x")</f>
        <v>150.32546923170025</v>
      </c>
      <c r="I28" s="2">
        <f>(C28-F28)/(G28-F28)</f>
        <v>0.8815854046133063</v>
      </c>
      <c r="L28" s="2">
        <f>OFFSET(O$51,$D28,0)*(1-$I28)+OFFSET(O$52,$D28,0)*$I28</f>
        <v>1.8092135794688484</v>
      </c>
      <c r="M28" s="2">
        <f>OFFSET(P$51,$D28,0)*(1-$I28)+OFFSET(P$52,$D28,0)*$I28</f>
        <v>0.6827981978799169</v>
      </c>
      <c r="O28" s="2">
        <f>OFFSET(R$51,$D28,0)*(1-$I28)+OFFSET(R$52,$D28,0)*$I28</f>
        <v>-0.7474189105336435</v>
      </c>
      <c r="P28" s="2">
        <f>OFFSET(S$51,$D28,0)*(1-$I28)+OFFSET(S$52,$D28,0)*$I28</f>
        <v>-1.661654656614642</v>
      </c>
      <c r="Q28" s="2">
        <f>SQRT(O28*O28+P28*P28)</f>
        <v>1.822012959798152</v>
      </c>
      <c r="S28" s="2">
        <f>O28/$Q28</f>
        <v>-0.41021602317057326</v>
      </c>
      <c r="T28" s="2">
        <f>P28/$Q28</f>
        <v>-0.9119883849776376</v>
      </c>
      <c r="V28" s="4">
        <f>L28+$Q$4*T28</f>
        <v>1.7180147409710846</v>
      </c>
      <c r="W28" s="4">
        <f>L28-$Q$4*T28</f>
        <v>1.9004124179666122</v>
      </c>
      <c r="X28" s="4" t="s">
        <v>27</v>
      </c>
      <c r="Y28" s="4">
        <f>M28-$Q$4*S28</f>
        <v>0.7238198001969742</v>
      </c>
      <c r="Z28" s="4">
        <f>M28+$Q$4*S28</f>
        <v>0.6417765955628596</v>
      </c>
      <c r="AA28" s="4" t="s">
        <v>27</v>
      </c>
      <c r="AB28" s="4">
        <f>L28+$Q$5*S28</f>
        <v>1.7969070987737312</v>
      </c>
      <c r="AC28" s="4">
        <f>L28-$Q$5*S28</f>
        <v>1.8215200601639656</v>
      </c>
      <c r="AD28" s="4" t="s">
        <v>27</v>
      </c>
      <c r="AE28" s="4">
        <f>M28+$Q$5*T28</f>
        <v>0.6554385463305877</v>
      </c>
      <c r="AF28" s="4">
        <f>M28-$Q$5*T28</f>
        <v>0.7101578494292461</v>
      </c>
      <c r="AG28" s="4" t="s">
        <v>27</v>
      </c>
      <c r="AH28" s="2">
        <f>L28+$T$4*T28</f>
        <v>1.7818539279195194</v>
      </c>
      <c r="AI28" s="2">
        <f>L28+$T$5*S28</f>
        <v>1.7969070987737312</v>
      </c>
      <c r="AJ28" s="2">
        <f>L28-$T$4*T28</f>
        <v>1.8365732310181775</v>
      </c>
      <c r="AK28" s="2" t="s">
        <v>27</v>
      </c>
      <c r="AL28" s="2">
        <f>M28-$T$4*S28</f>
        <v>0.6951046785750341</v>
      </c>
      <c r="AM28" s="2">
        <f>M28+$T$5*T28</f>
        <v>0.6554385463305877</v>
      </c>
      <c r="AN28" s="2">
        <f>M28+$T$4*S28</f>
        <v>0.6704917171847997</v>
      </c>
      <c r="AO28" s="2" t="s">
        <v>27</v>
      </c>
    </row>
    <row r="29" spans="2:41" ht="12.75">
      <c r="B29" s="4">
        <f>B28+1</f>
        <v>16</v>
      </c>
      <c r="C29" s="2">
        <f>$C$10*B29/$F$10</f>
        <v>160.10590034003525</v>
      </c>
      <c r="D29" s="4">
        <f>MATCH(C29,V$51:V$201,1)-1</f>
        <v>67</v>
      </c>
      <c r="F29" s="2">
        <f>IF(B29&lt;=$F$10,OFFSET(V$51,$D29,0),"x")</f>
        <v>159.88935950885428</v>
      </c>
      <c r="G29" s="2">
        <f>IF($B29&lt;=$F$10,OFFSET(W$51,$D29,0),"x")</f>
        <v>160.4159669409576</v>
      </c>
      <c r="I29" s="2">
        <f>(C29-F29)/(G29-F29)</f>
        <v>0.4111997248426328</v>
      </c>
      <c r="L29" s="2">
        <f>OFFSET(O$51,$D29,0)*(1-$I29)+OFFSET(O$52,$D29,0)*$I29</f>
        <v>1.799620216166288</v>
      </c>
      <c r="M29" s="2">
        <f>OFFSET(P$51,$D29,0)*(1-$I29)+OFFSET(P$52,$D29,0)*$I29</f>
        <v>0.5006041507272332</v>
      </c>
      <c r="O29" s="2">
        <f>OFFSET(R$51,$D29,0)*(1-$I29)+OFFSET(R$52,$D29,0)*$I29</f>
        <v>0.4862860611792365</v>
      </c>
      <c r="P29" s="2">
        <f>OFFSET(S$51,$D29,0)*(1-$I29)+OFFSET(S$52,$D29,0)*$I29</f>
        <v>-0.18576386938680622</v>
      </c>
      <c r="Q29" s="2">
        <f>SQRT(O29*O29+P29*P29)</f>
        <v>0.5205596492879317</v>
      </c>
      <c r="S29" s="2">
        <f>O29/$Q29</f>
        <v>0.9341601137245699</v>
      </c>
      <c r="T29" s="2">
        <f>P29/$Q29</f>
        <v>-0.35685414657265646</v>
      </c>
      <c r="V29" s="4">
        <f>L29+$Q$4*T29</f>
        <v>1.7639348015090224</v>
      </c>
      <c r="W29" s="4">
        <f>L29-$Q$4*T29</f>
        <v>1.8353056308235536</v>
      </c>
      <c r="X29" s="4" t="s">
        <v>27</v>
      </c>
      <c r="Y29" s="4">
        <f>M29-$Q$4*S29</f>
        <v>0.4071881393547762</v>
      </c>
      <c r="Z29" s="4">
        <f>M29+$Q$4*S29</f>
        <v>0.5940201620996902</v>
      </c>
      <c r="AA29" s="4" t="s">
        <v>27</v>
      </c>
      <c r="AB29" s="4">
        <f>L29+$Q$5*S29</f>
        <v>1.8276450195780252</v>
      </c>
      <c r="AC29" s="4">
        <f>L29-$Q$5*S29</f>
        <v>1.7715954127545508</v>
      </c>
      <c r="AD29" s="4" t="s">
        <v>27</v>
      </c>
      <c r="AE29" s="4">
        <f>M29+$Q$5*T29</f>
        <v>0.4898985263300535</v>
      </c>
      <c r="AF29" s="4">
        <f>M29-$Q$5*T29</f>
        <v>0.5113097751244129</v>
      </c>
      <c r="AG29" s="4" t="s">
        <v>27</v>
      </c>
      <c r="AH29" s="2">
        <f>L29+$T$4*T29</f>
        <v>1.7889145917691083</v>
      </c>
      <c r="AI29" s="2">
        <f>L29+$T$5*S29</f>
        <v>1.8276450195780252</v>
      </c>
      <c r="AJ29" s="2">
        <f>L29-$T$4*T29</f>
        <v>1.8103258405634677</v>
      </c>
      <c r="AK29" s="2" t="s">
        <v>27</v>
      </c>
      <c r="AL29" s="2">
        <f>M29-$T$4*S29</f>
        <v>0.4725793473154961</v>
      </c>
      <c r="AM29" s="2">
        <f>M29+$T$5*T29</f>
        <v>0.4898985263300535</v>
      </c>
      <c r="AN29" s="2">
        <f>M29+$T$4*S29</f>
        <v>0.5286289541389703</v>
      </c>
      <c r="AO29" s="2" t="s">
        <v>27</v>
      </c>
    </row>
    <row r="30" spans="2:41" ht="13.5">
      <c r="B30" s="4">
        <f>B29+1</f>
        <v>17</v>
      </c>
      <c r="C30" s="2">
        <f>$C$10*B30/$F$10</f>
        <v>170.11251911128744</v>
      </c>
      <c r="D30" s="4">
        <f>MATCH(C30,V$51:V$201,1)-1</f>
        <v>80</v>
      </c>
      <c r="F30" s="2">
        <f>IF(B30&lt;=$F$10,OFFSET(V$51,$D30,0),"x")</f>
        <v>170.01537729296808</v>
      </c>
      <c r="G30" s="2">
        <f>IF($B30&lt;=$F$10,OFFSET(W$51,$D30,0),"x")</f>
        <v>170.93351256776185</v>
      </c>
      <c r="I30" s="2">
        <f>(C30-F30)/(G30-F30)</f>
        <v>0.10580338321188851</v>
      </c>
      <c r="L30" s="2">
        <f>OFFSET(O$51,$D30,0)*(1-$I30)+OFFSET(O$52,$D30,0)*$I30</f>
        <v>1.972494356268861</v>
      </c>
      <c r="M30" s="2">
        <f>OFFSET(P$51,$D30,0)*(1-$I30)+OFFSET(P$52,$D30,0)*$I30</f>
        <v>0.583850268134362</v>
      </c>
      <c r="O30" s="2">
        <f>OFFSET(R$51,$D30,0)*(1-$I30)+OFFSET(R$52,$D30,0)*$I30</f>
        <v>0.6306929022980916</v>
      </c>
      <c r="P30" s="2">
        <f>OFFSET(S$51,$D30,0)*(1-$I30)+OFFSET(S$52,$D30,0)*$I30</f>
        <v>0.6747170308808814</v>
      </c>
      <c r="Q30" s="2">
        <f>SQRT(O30*O30+P30*P30)</f>
        <v>0.9235889825944776</v>
      </c>
      <c r="S30" s="2">
        <f>O30/$Q30</f>
        <v>0.682871833882639</v>
      </c>
      <c r="T30" s="2">
        <f>P30/$Q30</f>
        <v>0.7305381978307238</v>
      </c>
      <c r="V30" s="4">
        <f>L30+$Q$4*T30</f>
        <v>2.0455481760519336</v>
      </c>
      <c r="W30" s="4">
        <f>L30-$Q$4*T30</f>
        <v>1.8994405364857887</v>
      </c>
      <c r="X30" s="4" t="s">
        <v>27</v>
      </c>
      <c r="Y30" s="4">
        <f>M30-$Q$4*S30</f>
        <v>0.5155630847460981</v>
      </c>
      <c r="Z30" s="4">
        <f>M30+$Q$4*S30</f>
        <v>0.6521374515226259</v>
      </c>
      <c r="AA30" s="4" t="s">
        <v>27</v>
      </c>
      <c r="AB30" s="4">
        <f>L30+$Q$5*S30</f>
        <v>1.9929805112853403</v>
      </c>
      <c r="AC30" s="4">
        <f>L30-$Q$5*S30</f>
        <v>1.9520082012523818</v>
      </c>
      <c r="AD30" s="4" t="s">
        <v>27</v>
      </c>
      <c r="AE30" s="4">
        <f>M30+$Q$5*T30</f>
        <v>0.6057664140692838</v>
      </c>
      <c r="AF30" s="4">
        <f>M30-$Q$5*T30</f>
        <v>0.5619341221994403</v>
      </c>
      <c r="AG30" s="4" t="s">
        <v>27</v>
      </c>
      <c r="AH30" s="2">
        <f>L30+$T$4*T30</f>
        <v>1.9944105022037828</v>
      </c>
      <c r="AI30" s="2">
        <f>L30+$T$5*S30</f>
        <v>1.9929805112853403</v>
      </c>
      <c r="AJ30" s="2">
        <f>L30-$T$4*T30</f>
        <v>1.9505782103339393</v>
      </c>
      <c r="AK30" s="2" t="s">
        <v>27</v>
      </c>
      <c r="AL30" s="2">
        <f>M30-$T$4*S30</f>
        <v>0.5633641131178828</v>
      </c>
      <c r="AM30" s="2">
        <f>M30+$T$5*T30</f>
        <v>0.6057664140692838</v>
      </c>
      <c r="AN30" s="2">
        <f>M30+$T$4*S30</f>
        <v>0.6043364231508412</v>
      </c>
      <c r="AO30" s="2" t="s">
        <v>27</v>
      </c>
    </row>
    <row r="31" spans="2:41" ht="13.5">
      <c r="B31" s="4">
        <f>B30+1</f>
        <v>18</v>
      </c>
      <c r="C31" s="2">
        <f>$C$10*B31/$F$10</f>
        <v>180.11913788253966</v>
      </c>
      <c r="D31" s="4">
        <f>MATCH(C31,V$51:V$201,1)-1</f>
        <v>92</v>
      </c>
      <c r="F31" s="2">
        <f>IF(B31&lt;=$F$10,OFFSET(V$51,$D31,0),"x")</f>
        <v>179.49331704387978</v>
      </c>
      <c r="G31" s="2">
        <f>IF($B31&lt;=$F$10,OFFSET(W$51,$D31,0),"x")</f>
        <v>180.34184766637185</v>
      </c>
      <c r="I31" s="2">
        <f>(C31-F31)/(G31-F31)</f>
        <v>0.737534771369704</v>
      </c>
      <c r="L31" s="2">
        <f>OFFSET(O$51,$D31,0)*(1-$I31)+OFFSET(O$52,$D31,0)*$I31</f>
        <v>1.9961028701419272</v>
      </c>
      <c r="M31" s="2">
        <f>OFFSET(P$51,$D31,0)*(1-$I31)+OFFSET(P$52,$D31,0)*$I31</f>
        <v>0.757237518479405</v>
      </c>
      <c r="O31" s="2">
        <f>OFFSET(R$51,$D31,0)*(1-$I31)+OFFSET(R$52,$D31,0)*$I31</f>
        <v>-0.6855505495106053</v>
      </c>
      <c r="P31" s="2">
        <f>OFFSET(S$51,$D31,0)*(1-$I31)+OFFSET(S$52,$D31,0)*$I31</f>
        <v>0.5320332892486103</v>
      </c>
      <c r="Q31" s="2">
        <f>SQRT(O31*O31+P31*P31)</f>
        <v>0.8677781841017832</v>
      </c>
      <c r="S31" s="2">
        <f>O31/$Q31</f>
        <v>-0.7900066653786677</v>
      </c>
      <c r="T31" s="2">
        <f>P31/$Q31</f>
        <v>0.6130982536733225</v>
      </c>
      <c r="V31" s="4">
        <f>L31+$Q$4*T31</f>
        <v>2.0574126955092593</v>
      </c>
      <c r="W31" s="4">
        <f>L31-$Q$4*T31</f>
        <v>1.934793044774595</v>
      </c>
      <c r="X31" s="4" t="s">
        <v>27</v>
      </c>
      <c r="Y31" s="4">
        <f>M31-$Q$4*S31</f>
        <v>0.8362381850172718</v>
      </c>
      <c r="Z31" s="4">
        <f>M31+$Q$4*S31</f>
        <v>0.6782368519415383</v>
      </c>
      <c r="AA31" s="4" t="s">
        <v>27</v>
      </c>
      <c r="AB31" s="4">
        <f>L31+$Q$5*S31</f>
        <v>1.9724026701805673</v>
      </c>
      <c r="AC31" s="4">
        <f>L31-$Q$5*S31</f>
        <v>2.019803070103287</v>
      </c>
      <c r="AD31" s="4" t="s">
        <v>27</v>
      </c>
      <c r="AE31" s="4">
        <f>M31+$Q$5*T31</f>
        <v>0.7756304660896047</v>
      </c>
      <c r="AF31" s="4">
        <f>M31-$Q$5*T31</f>
        <v>0.7388445708692053</v>
      </c>
      <c r="AG31" s="4" t="s">
        <v>27</v>
      </c>
      <c r="AH31" s="2">
        <f>L31+$T$4*T31</f>
        <v>2.014495817752127</v>
      </c>
      <c r="AI31" s="2">
        <f>L31+$T$5*S31</f>
        <v>1.9724026701805673</v>
      </c>
      <c r="AJ31" s="2">
        <f>L31-$T$4*T31</f>
        <v>1.9777099225317276</v>
      </c>
      <c r="AK31" s="2" t="s">
        <v>27</v>
      </c>
      <c r="AL31" s="2">
        <f>M31-$T$4*S31</f>
        <v>0.7809377184407651</v>
      </c>
      <c r="AM31" s="2">
        <f>M31+$T$5*T31</f>
        <v>0.7756304660896047</v>
      </c>
      <c r="AN31" s="2">
        <f>M31+$T$4*S31</f>
        <v>0.7335373185180449</v>
      </c>
      <c r="AO31" s="2" t="s">
        <v>27</v>
      </c>
    </row>
    <row r="32" spans="2:41" ht="13.5">
      <c r="B32" s="4">
        <f>B31+1</f>
        <v>19</v>
      </c>
      <c r="C32" s="2">
        <f>$C$10*B32/$F$10</f>
        <v>190.12575665379185</v>
      </c>
      <c r="D32" s="4">
        <f>MATCH(C32,V$51:V$201,1)-1</f>
        <v>99</v>
      </c>
      <c r="F32" s="2">
        <f>IF(B32&lt;=$F$10,OFFSET(V$51,$D32,0),"x")</f>
        <v>188.34030632112552</v>
      </c>
      <c r="G32" s="2">
        <f>IF($B32&lt;=$F$10,OFFSET(W$51,$D32,0),"x")</f>
        <v>190.32973488786172</v>
      </c>
      <c r="I32" s="2">
        <f>(C32-F32)/(G32-F32)</f>
        <v>0.8974689327978704</v>
      </c>
      <c r="L32" s="2">
        <f>OFFSET(O$51,$D32,0)*(1-$I32)+OFFSET(O$52,$D32,0)*$I32</f>
        <v>1.8040756509337115</v>
      </c>
      <c r="M32" s="2">
        <f>OFFSET(P$51,$D32,0)*(1-$I32)+OFFSET(P$52,$D32,0)*$I32</f>
        <v>0.7999037028216838</v>
      </c>
      <c r="O32" s="2">
        <f>OFFSET(R$51,$D32,0)*(1-$I32)+OFFSET(R$52,$D32,0)*$I32</f>
        <v>-2.077090458344356</v>
      </c>
      <c r="P32" s="2">
        <f>OFFSET(S$51,$D32,0)*(1-$I32)+OFFSET(S$52,$D32,0)*$I32</f>
        <v>0.009523085521733803</v>
      </c>
      <c r="Q32" s="2">
        <f>SQRT(O32*O32+P32*P32)</f>
        <v>2.0771122890453038</v>
      </c>
      <c r="S32" s="2">
        <f>O32/$Q32</f>
        <v>-0.9999894898792603</v>
      </c>
      <c r="T32" s="2">
        <f>P32/$Q32</f>
        <v>0.0045847716428036095</v>
      </c>
      <c r="V32" s="4">
        <f>L32+$Q$4*T32</f>
        <v>1.8045341280979919</v>
      </c>
      <c r="W32" s="4">
        <f>L32-$Q$4*T32</f>
        <v>1.803617173769431</v>
      </c>
      <c r="X32" s="4" t="s">
        <v>27</v>
      </c>
      <c r="Y32" s="4">
        <f>M32-$Q$4*S32</f>
        <v>0.8999026518096098</v>
      </c>
      <c r="Z32" s="4">
        <f>M32+$Q$4*S32</f>
        <v>0.6999047538337577</v>
      </c>
      <c r="AA32" s="4" t="s">
        <v>27</v>
      </c>
      <c r="AB32" s="4">
        <f>L32+$Q$5*S32</f>
        <v>1.7740759662373338</v>
      </c>
      <c r="AC32" s="4">
        <f>L32-$Q$5*S32</f>
        <v>1.8340753356300892</v>
      </c>
      <c r="AD32" s="4" t="s">
        <v>27</v>
      </c>
      <c r="AE32" s="4">
        <f>M32+$Q$5*T32</f>
        <v>0.8000412459709679</v>
      </c>
      <c r="AF32" s="4">
        <f>M32-$Q$5*T32</f>
        <v>0.7997661596723996</v>
      </c>
      <c r="AG32" s="4" t="s">
        <v>27</v>
      </c>
      <c r="AH32" s="2">
        <f>L32+$T$4*T32</f>
        <v>1.8042131940829955</v>
      </c>
      <c r="AI32" s="2">
        <f>L32+$T$5*S32</f>
        <v>1.7740759662373338</v>
      </c>
      <c r="AJ32" s="2">
        <f>L32-$T$4*T32</f>
        <v>1.8039381077844274</v>
      </c>
      <c r="AK32" s="2" t="s">
        <v>27</v>
      </c>
      <c r="AL32" s="2">
        <f>M32-$T$4*S32</f>
        <v>0.8299033875180616</v>
      </c>
      <c r="AM32" s="2">
        <f>M32+$T$5*T32</f>
        <v>0.8000412459709679</v>
      </c>
      <c r="AN32" s="2">
        <f>M32+$T$4*S32</f>
        <v>0.769904018125306</v>
      </c>
      <c r="AO32" s="2" t="s">
        <v>27</v>
      </c>
    </row>
    <row r="33" spans="2:41" ht="13.5">
      <c r="B33" s="4">
        <f>B32+1</f>
        <v>20</v>
      </c>
      <c r="C33" s="2">
        <f>$C$10*B33/$F$10</f>
        <v>200.13237542504407</v>
      </c>
      <c r="D33" s="4">
        <f>MATCH(C33,V$51:V$201,1)-1</f>
        <v>103</v>
      </c>
      <c r="F33" s="2">
        <f>IF(B33&lt;=$F$10,OFFSET(V$51,$D33,0),"x")</f>
        <v>198.51144795109857</v>
      </c>
      <c r="G33" s="2">
        <f>IF($B33&lt;=$F$10,OFFSET(W$51,$D33,0),"x")</f>
        <v>201.22983660548238</v>
      </c>
      <c r="I33" s="2">
        <f>(C33-F33)/(G33-F33)</f>
        <v>0.5962824599534419</v>
      </c>
      <c r="L33" s="2">
        <f>OFFSET(O$51,$D33,0)*(1-$I33)+OFFSET(O$52,$D33,0)*$I33</f>
        <v>1.5951321934240612</v>
      </c>
      <c r="M33" s="2">
        <f>OFFSET(P$51,$D33,0)*(1-$I33)+OFFSET(P$52,$D33,0)*$I33</f>
        <v>0.7927628630020441</v>
      </c>
      <c r="O33" s="2">
        <f>OFFSET(R$51,$D33,0)*(1-$I33)+OFFSET(R$52,$D33,0)*$I33</f>
        <v>-2.704235782429354</v>
      </c>
      <c r="P33" s="2">
        <f>OFFSET(S$51,$D33,0)*(1-$I33)+OFFSET(S$52,$D33,0)*$I33</f>
        <v>-0.1889020340690715</v>
      </c>
      <c r="Q33" s="2">
        <f>SQRT(O33*O33+P33*P33)</f>
        <v>2.710825546848549</v>
      </c>
      <c r="S33" s="2">
        <f>O33/$Q33</f>
        <v>-0.9975690931395951</v>
      </c>
      <c r="T33" s="2">
        <f>P33/$Q33</f>
        <v>-0.06968431970426066</v>
      </c>
      <c r="V33" s="4">
        <f>L33+$Q$4*T33</f>
        <v>1.5881637614536352</v>
      </c>
      <c r="W33" s="4">
        <f>L33-$Q$4*T33</f>
        <v>1.6021006253944872</v>
      </c>
      <c r="X33" s="4" t="s">
        <v>27</v>
      </c>
      <c r="Y33" s="4">
        <f>M33-$Q$4*S33</f>
        <v>0.8925197723160037</v>
      </c>
      <c r="Z33" s="4">
        <f>M33+$Q$4*S33</f>
        <v>0.6930059536880846</v>
      </c>
      <c r="AA33" s="4" t="s">
        <v>27</v>
      </c>
      <c r="AB33" s="4">
        <f>L33+$Q$5*S33</f>
        <v>1.5652051206298734</v>
      </c>
      <c r="AC33" s="4">
        <f>L33-$Q$5*S33</f>
        <v>1.625059266218249</v>
      </c>
      <c r="AD33" s="4" t="s">
        <v>27</v>
      </c>
      <c r="AE33" s="4">
        <f>M33+$Q$5*T33</f>
        <v>0.7906723334109164</v>
      </c>
      <c r="AF33" s="4">
        <f>M33-$Q$5*T33</f>
        <v>0.7948533925931719</v>
      </c>
      <c r="AG33" s="4" t="s">
        <v>27</v>
      </c>
      <c r="AH33" s="2">
        <f>L33+$T$4*T33</f>
        <v>1.5930416638329334</v>
      </c>
      <c r="AI33" s="2">
        <f>L33+$T$5*S33</f>
        <v>1.5652051206298734</v>
      </c>
      <c r="AJ33" s="2">
        <f>L33-$T$4*T33</f>
        <v>1.597222723015189</v>
      </c>
      <c r="AK33" s="2" t="s">
        <v>27</v>
      </c>
      <c r="AL33" s="2">
        <f>M33-$T$4*S33</f>
        <v>0.822689935796232</v>
      </c>
      <c r="AM33" s="2">
        <f>M33+$T$5*T33</f>
        <v>0.7906723334109164</v>
      </c>
      <c r="AN33" s="2">
        <f>M33+$T$4*S33</f>
        <v>0.7628357902078563</v>
      </c>
      <c r="AO33" s="2" t="s">
        <v>27</v>
      </c>
    </row>
    <row r="34" spans="2:41" ht="13.5">
      <c r="B34" s="4">
        <f>B33+1</f>
        <v>21</v>
      </c>
      <c r="C34" s="2">
        <f>$C$10*B34/$F$10</f>
        <v>210.13899419629627</v>
      </c>
      <c r="D34" s="4">
        <f>MATCH(C34,V$51:V$201,1)-1</f>
        <v>107</v>
      </c>
      <c r="F34" s="2">
        <f>IF(B34&lt;=$F$10,OFFSET(V$51,$D34,0),"x")</f>
        <v>208.9314192080764</v>
      </c>
      <c r="G34" s="2">
        <f>IF($B34&lt;=$F$10,OFFSET(W$51,$D34,0),"x")</f>
        <v>211.3518799174587</v>
      </c>
      <c r="I34" s="2">
        <f>(C34-F34)/(G34-F34)</f>
        <v>0.4989029499793239</v>
      </c>
      <c r="L34" s="2">
        <f>OFFSET(O$51,$D34,0)*(1-$I34)+OFFSET(O$52,$D34,0)*$I34</f>
        <v>1.396144593455631</v>
      </c>
      <c r="M34" s="2">
        <f>OFFSET(P$51,$D34,0)*(1-$I34)+OFFSET(P$52,$D34,0)*$I34</f>
        <v>0.7719213519904187</v>
      </c>
      <c r="O34" s="2">
        <f>OFFSET(R$51,$D34,0)*(1-$I34)+OFFSET(R$52,$D34,0)*$I34</f>
        <v>-2.3972042534415876</v>
      </c>
      <c r="P34" s="2">
        <f>OFFSET(S$51,$D34,0)*(1-$I34)+OFFSET(S$52,$D34,0)*$I34</f>
        <v>-0.3347077467293923</v>
      </c>
      <c r="Q34" s="2">
        <f>SQRT(O34*O34+P34*P34)</f>
        <v>2.420458119538346</v>
      </c>
      <c r="S34" s="2">
        <f>O34/$Q34</f>
        <v>-0.9903927831227283</v>
      </c>
      <c r="T34" s="2">
        <f>P34/$Q34</f>
        <v>-0.1382828085425544</v>
      </c>
      <c r="V34" s="4">
        <f>L34+$Q$4*T34</f>
        <v>1.3823163126013756</v>
      </c>
      <c r="W34" s="4">
        <f>L34-$Q$4*T34</f>
        <v>1.4099728743098863</v>
      </c>
      <c r="X34" s="4" t="s">
        <v>27</v>
      </c>
      <c r="Y34" s="4">
        <f>M34-$Q$4*S34</f>
        <v>0.8709606303026916</v>
      </c>
      <c r="Z34" s="4">
        <f>M34+$Q$4*S34</f>
        <v>0.6728820736781458</v>
      </c>
      <c r="AA34" s="4" t="s">
        <v>27</v>
      </c>
      <c r="AB34" s="4">
        <f>L34+$Q$5*S34</f>
        <v>1.3664328099619492</v>
      </c>
      <c r="AC34" s="4">
        <f>L34-$Q$5*S34</f>
        <v>1.4258563769493127</v>
      </c>
      <c r="AD34" s="4" t="s">
        <v>27</v>
      </c>
      <c r="AE34" s="4">
        <f>M34+$Q$5*T34</f>
        <v>0.767772867734142</v>
      </c>
      <c r="AF34" s="4">
        <f>M34-$Q$5*T34</f>
        <v>0.7760698362466953</v>
      </c>
      <c r="AG34" s="4" t="s">
        <v>27</v>
      </c>
      <c r="AH34" s="2">
        <f>L34+$T$4*T34</f>
        <v>1.3919961091993542</v>
      </c>
      <c r="AI34" s="2">
        <f>L34+$T$5*S34</f>
        <v>1.3664328099619492</v>
      </c>
      <c r="AJ34" s="2">
        <f>L34-$T$4*T34</f>
        <v>1.4002930777119076</v>
      </c>
      <c r="AK34" s="2" t="s">
        <v>27</v>
      </c>
      <c r="AL34" s="2">
        <f>M34-$T$4*S34</f>
        <v>0.8016331354841005</v>
      </c>
      <c r="AM34" s="2">
        <f>M34+$T$5*T34</f>
        <v>0.767772867734142</v>
      </c>
      <c r="AN34" s="2">
        <f>M34+$T$4*S34</f>
        <v>0.7422095684967368</v>
      </c>
      <c r="AO34" s="2" t="s">
        <v>27</v>
      </c>
    </row>
    <row r="35" spans="2:41" ht="13.5">
      <c r="B35" s="4">
        <f>B34+1</f>
        <v>22</v>
      </c>
      <c r="C35" s="2">
        <f>$C$10*B35/$F$10</f>
        <v>220.1456129675485</v>
      </c>
      <c r="D35" s="4">
        <f>MATCH(C35,V$51:V$201,1)-1</f>
        <v>111</v>
      </c>
      <c r="F35" s="2">
        <f>IF(B35&lt;=$F$10,OFFSET(V$51,$D35,0),"x")</f>
        <v>218.18763081346626</v>
      </c>
      <c r="G35" s="2">
        <f>IF($B35&lt;=$F$10,OFFSET(W$51,$D35,0),"x")</f>
        <v>220.32684984084844</v>
      </c>
      <c r="I35" s="2">
        <f>(C35-F35)/(G35-F35)</f>
        <v>0.9152789541509754</v>
      </c>
      <c r="L35" s="2">
        <f>OFFSET(O$51,$D35,0)*(1-$I35)+OFFSET(O$52,$D35,0)*$I35</f>
        <v>1.1989844817617847</v>
      </c>
      <c r="M35" s="2">
        <f>OFFSET(P$51,$D35,0)*(1-$I35)+OFFSET(P$52,$D35,0)*$I35</f>
        <v>0.7378125245619686</v>
      </c>
      <c r="O35" s="2">
        <f>OFFSET(R$51,$D35,0)*(1-$I35)+OFFSET(R$52,$D35,0)*$I35</f>
        <v>-2.0673012475051444</v>
      </c>
      <c r="P35" s="2">
        <f>OFFSET(S$51,$D35,0)*(1-$I35)+OFFSET(S$52,$D35,0)*$I35</f>
        <v>-0.42513184872029497</v>
      </c>
      <c r="Q35" s="2">
        <f>SQRT(O35*O35+P35*P35)</f>
        <v>2.11056190071096</v>
      </c>
      <c r="S35" s="2">
        <f>O35/$Q35</f>
        <v>-0.9795027792403326</v>
      </c>
      <c r="T35" s="2">
        <f>P35/$Q35</f>
        <v>-0.20143064677566946</v>
      </c>
      <c r="V35" s="4">
        <f>L35+$Q$4*T35</f>
        <v>1.1788414170842179</v>
      </c>
      <c r="W35" s="4">
        <f>L35-$Q$4*T35</f>
        <v>1.2191275464393516</v>
      </c>
      <c r="X35" s="4" t="s">
        <v>27</v>
      </c>
      <c r="Y35" s="4">
        <f>M35-$Q$4*S35</f>
        <v>0.8357628024860018</v>
      </c>
      <c r="Z35" s="4">
        <f>M35+$Q$4*S35</f>
        <v>0.6398622466379353</v>
      </c>
      <c r="AA35" s="4" t="s">
        <v>27</v>
      </c>
      <c r="AB35" s="4">
        <f>L35+$Q$5*S35</f>
        <v>1.1695993983845747</v>
      </c>
      <c r="AC35" s="4">
        <f>L35-$Q$5*S35</f>
        <v>1.2283695651389948</v>
      </c>
      <c r="AD35" s="4" t="s">
        <v>27</v>
      </c>
      <c r="AE35" s="4">
        <f>M35+$Q$5*T35</f>
        <v>0.7317696051586985</v>
      </c>
      <c r="AF35" s="4">
        <f>M35-$Q$5*T35</f>
        <v>0.7438554439652386</v>
      </c>
      <c r="AG35" s="4" t="s">
        <v>27</v>
      </c>
      <c r="AH35" s="2">
        <f>L35+$T$4*T35</f>
        <v>1.1929415623585147</v>
      </c>
      <c r="AI35" s="2">
        <f>L35+$T$5*S35</f>
        <v>1.1695993983845747</v>
      </c>
      <c r="AJ35" s="2">
        <f>L35-$T$4*T35</f>
        <v>1.2050274011650548</v>
      </c>
      <c r="AK35" s="2" t="s">
        <v>27</v>
      </c>
      <c r="AL35" s="2">
        <f>M35-$T$4*S35</f>
        <v>0.7671976079391786</v>
      </c>
      <c r="AM35" s="2">
        <f>M35+$T$5*T35</f>
        <v>0.7317696051586985</v>
      </c>
      <c r="AN35" s="2">
        <f>M35+$T$4*S35</f>
        <v>0.7084274411847585</v>
      </c>
      <c r="AO35" s="2" t="s">
        <v>27</v>
      </c>
    </row>
    <row r="36" spans="2:41" ht="13.5">
      <c r="B36" s="4">
        <f>B35+1</f>
        <v>23</v>
      </c>
      <c r="C36" s="2">
        <f>$C$10*B36/$F$10</f>
        <v>230.15223173880065</v>
      </c>
      <c r="D36" s="4">
        <f>MATCH(C36,V$51:V$201,1)-1</f>
        <v>117</v>
      </c>
      <c r="F36" s="2">
        <f>IF(B36&lt;=$F$10,OFFSET(V$51,$D36,0),"x")</f>
        <v>229.99719580454868</v>
      </c>
      <c r="G36" s="2">
        <f>IF($B36&lt;=$F$10,OFFSET(W$51,$D36,0),"x")</f>
        <v>231.72726602907946</v>
      </c>
      <c r="I36" s="2">
        <f>(C36-F36)/(G36-F36)</f>
        <v>0.08961250939626918</v>
      </c>
      <c r="L36" s="2">
        <f>OFFSET(O$51,$D36,0)*(1-$I36)+OFFSET(O$52,$D36,0)*$I36</f>
        <v>1.004032724744842</v>
      </c>
      <c r="M36" s="2">
        <f>OFFSET(P$51,$D36,0)*(1-$I36)+OFFSET(P$52,$D36,0)*$I36</f>
        <v>0.6926549502901167</v>
      </c>
      <c r="O36" s="2">
        <f>OFFSET(R$51,$D36,0)*(1-$I36)+OFFSET(R$52,$D36,0)*$I36</f>
        <v>-1.7046980393685713</v>
      </c>
      <c r="P36" s="2">
        <f>OFFSET(S$51,$D36,0)*(1-$I36)+OFFSET(S$52,$D36,0)*$I36</f>
        <v>-0.4294184173928827</v>
      </c>
      <c r="Q36" s="2">
        <f>SQRT(O36*O36+P36*P36)</f>
        <v>1.7579520990696134</v>
      </c>
      <c r="S36" s="2">
        <f>O36/$Q36</f>
        <v>-0.9697067629264606</v>
      </c>
      <c r="T36" s="2">
        <f>P36/$Q36</f>
        <v>-0.24427196714867833</v>
      </c>
      <c r="V36" s="4">
        <f>L36+$Q$4*T36</f>
        <v>0.9796055280299741</v>
      </c>
      <c r="W36" s="4">
        <f>L36-$Q$4*T36</f>
        <v>1.0284599214597099</v>
      </c>
      <c r="X36" s="4" t="s">
        <v>27</v>
      </c>
      <c r="Y36" s="4">
        <f>M36-$Q$4*S36</f>
        <v>0.7896256265827628</v>
      </c>
      <c r="Z36" s="4">
        <f>M36+$Q$4*S36</f>
        <v>0.5956842739974706</v>
      </c>
      <c r="AA36" s="4" t="s">
        <v>27</v>
      </c>
      <c r="AB36" s="4">
        <f>L36+$Q$5*S36</f>
        <v>0.9749415218570482</v>
      </c>
      <c r="AC36" s="4">
        <f>L36-$Q$5*S36</f>
        <v>1.0331239276326358</v>
      </c>
      <c r="AD36" s="4" t="s">
        <v>27</v>
      </c>
      <c r="AE36" s="4">
        <f>M36+$Q$5*T36</f>
        <v>0.6853267912756563</v>
      </c>
      <c r="AF36" s="4">
        <f>M36-$Q$5*T36</f>
        <v>0.6999831093045771</v>
      </c>
      <c r="AG36" s="4" t="s">
        <v>27</v>
      </c>
      <c r="AH36" s="2">
        <f>L36+$T$4*T36</f>
        <v>0.9967045657303816</v>
      </c>
      <c r="AI36" s="2">
        <f>L36+$T$5*S36</f>
        <v>0.9749415218570482</v>
      </c>
      <c r="AJ36" s="2">
        <f>L36-$T$4*T36</f>
        <v>1.0113608837593022</v>
      </c>
      <c r="AK36" s="2" t="s">
        <v>27</v>
      </c>
      <c r="AL36" s="2">
        <f>M36-$T$4*S36</f>
        <v>0.7217461531779105</v>
      </c>
      <c r="AM36" s="2">
        <f>M36+$T$5*T36</f>
        <v>0.6853267912756563</v>
      </c>
      <c r="AN36" s="2">
        <f>M36+$T$4*S36</f>
        <v>0.6635637474023229</v>
      </c>
      <c r="AO36" s="2" t="s">
        <v>27</v>
      </c>
    </row>
    <row r="37" spans="2:41" ht="13.5">
      <c r="B37" s="4">
        <f>B36+1</f>
        <v>24</v>
      </c>
      <c r="C37" s="2">
        <f>$C$10*B37/$F$10</f>
        <v>240.15885051005284</v>
      </c>
      <c r="D37" s="4">
        <f>MATCH(C37,V$51:V$201,1)-1</f>
        <v>123</v>
      </c>
      <c r="F37" s="2">
        <f>IF(B37&lt;=$F$10,OFFSET(V$51,$D37,0),"x")</f>
        <v>239.35684565909176</v>
      </c>
      <c r="G37" s="2">
        <f>IF($B37&lt;=$F$10,OFFSET(W$51,$D37,0),"x")</f>
        <v>240.67871926181155</v>
      </c>
      <c r="I37" s="2">
        <f>(C37-F37)/(G37-F37)</f>
        <v>0.6067182590763115</v>
      </c>
      <c r="L37" s="2">
        <f>OFFSET(O$51,$D37,0)*(1-$I37)+OFFSET(O$52,$D37,0)*$I37</f>
        <v>0.8097586784268278</v>
      </c>
      <c r="M37" s="2">
        <f>OFFSET(P$51,$D37,0)*(1-$I37)+OFFSET(P$52,$D37,0)*$I37</f>
        <v>0.6446342624059846</v>
      </c>
      <c r="O37" s="2">
        <f>OFFSET(R$51,$D37,0)*(1-$I37)+OFFSET(R$52,$D37,0)*$I37</f>
        <v>-1.2846432301623516</v>
      </c>
      <c r="P37" s="2">
        <f>OFFSET(S$51,$D37,0)*(1-$I37)+OFFSET(S$52,$D37,0)*$I37</f>
        <v>-0.279070948864342</v>
      </c>
      <c r="Q37" s="2">
        <f>SQRT(O37*O37+P37*P37)</f>
        <v>1.3146059574267892</v>
      </c>
      <c r="S37" s="2">
        <f>O37/$Q37</f>
        <v>-0.9772078263489034</v>
      </c>
      <c r="T37" s="2">
        <f>P37/$Q37</f>
        <v>-0.21228486550494244</v>
      </c>
      <c r="V37" s="4">
        <f>L37+$Q$4*T37</f>
        <v>0.7885301918763336</v>
      </c>
      <c r="W37" s="4">
        <f>L37-$Q$4*T37</f>
        <v>0.8309871649773221</v>
      </c>
      <c r="X37" s="4" t="s">
        <v>27</v>
      </c>
      <c r="Y37" s="4">
        <f>M37-$Q$4*S37</f>
        <v>0.742355045040875</v>
      </c>
      <c r="Z37" s="4">
        <f>M37+$Q$4*S37</f>
        <v>0.5469134797710943</v>
      </c>
      <c r="AA37" s="4" t="s">
        <v>27</v>
      </c>
      <c r="AB37" s="4">
        <f>L37+$Q$5*S37</f>
        <v>0.7804424436363607</v>
      </c>
      <c r="AC37" s="4">
        <f>L37-$Q$5*S37</f>
        <v>0.8390749132172949</v>
      </c>
      <c r="AD37" s="4" t="s">
        <v>27</v>
      </c>
      <c r="AE37" s="4">
        <f>M37+$Q$5*T37</f>
        <v>0.6382657164408364</v>
      </c>
      <c r="AF37" s="4">
        <f>M37-$Q$5*T37</f>
        <v>0.6510028083711329</v>
      </c>
      <c r="AG37" s="4" t="s">
        <v>27</v>
      </c>
      <c r="AH37" s="2">
        <f>L37+$T$4*T37</f>
        <v>0.8033901324616796</v>
      </c>
      <c r="AI37" s="2">
        <f>L37+$T$5*S37</f>
        <v>0.7804424436363607</v>
      </c>
      <c r="AJ37" s="2">
        <f>L37-$T$4*T37</f>
        <v>0.816127224391976</v>
      </c>
      <c r="AK37" s="2" t="s">
        <v>27</v>
      </c>
      <c r="AL37" s="2">
        <f>M37-$T$4*S37</f>
        <v>0.6739504971964517</v>
      </c>
      <c r="AM37" s="2">
        <f>M37+$T$5*T37</f>
        <v>0.6382657164408364</v>
      </c>
      <c r="AN37" s="2">
        <f>M37+$T$4*S37</f>
        <v>0.6153180276155176</v>
      </c>
      <c r="AO37" s="2" t="s">
        <v>27</v>
      </c>
    </row>
    <row r="38" spans="2:41" ht="13.5">
      <c r="B38" s="4">
        <f>B37+1</f>
        <v>25</v>
      </c>
      <c r="C38" s="2">
        <f>$C$10*B38/$F$10</f>
        <v>250.16546928130506</v>
      </c>
      <c r="D38" s="4">
        <f>MATCH(C38,V$51:V$201,1)-1</f>
        <v>133</v>
      </c>
      <c r="F38" s="2">
        <f>IF(B38&lt;=$F$10,OFFSET(V$51,$D38,0),"x")</f>
        <v>249.77517123356932</v>
      </c>
      <c r="G38" s="2">
        <f>IF($B38&lt;=$F$10,OFFSET(W$51,$D38,0),"x")</f>
        <v>250.5534473553473</v>
      </c>
      <c r="I38" s="2">
        <f>(C38-F38)/(G38-F38)</f>
        <v>0.5014904566827882</v>
      </c>
      <c r="L38" s="2">
        <f>OFFSET(O$51,$D38,0)*(1-$I38)+OFFSET(O$52,$D38,0)*$I38</f>
        <v>0.612492796724657</v>
      </c>
      <c r="M38" s="2">
        <f>OFFSET(P$51,$D38,0)*(1-$I38)+OFFSET(P$52,$D38,0)*$I38</f>
        <v>0.6381471334414048</v>
      </c>
      <c r="O38" s="2">
        <f>OFFSET(R$51,$D38,0)*(1-$I38)+OFFSET(R$52,$D38,0)*$I38</f>
        <v>-0.7247227347255639</v>
      </c>
      <c r="P38" s="2">
        <f>OFFSET(S$51,$D38,0)*(1-$I38)+OFFSET(S$52,$D38,0)*$I38</f>
        <v>0.2800142882184367</v>
      </c>
      <c r="Q38" s="2">
        <f>SQRT(O38*O38+P38*P38)</f>
        <v>0.7769369625874276</v>
      </c>
      <c r="S38" s="2">
        <f>O38/$Q38</f>
        <v>-0.9327947692333043</v>
      </c>
      <c r="T38" s="2">
        <f>P38/$Q38</f>
        <v>0.36040798893890585</v>
      </c>
      <c r="V38" s="4">
        <f>L38+$Q$4*T38</f>
        <v>0.6485335956185475</v>
      </c>
      <c r="W38" s="4">
        <f>L38-$Q$4*T38</f>
        <v>0.5764519978307664</v>
      </c>
      <c r="X38" s="4" t="s">
        <v>27</v>
      </c>
      <c r="Y38" s="4">
        <f>M38-$Q$4*S38</f>
        <v>0.7314266103647353</v>
      </c>
      <c r="Z38" s="4">
        <f>M38+$Q$4*S38</f>
        <v>0.5448676565180743</v>
      </c>
      <c r="AA38" s="4" t="s">
        <v>27</v>
      </c>
      <c r="AB38" s="4">
        <f>L38+$Q$5*S38</f>
        <v>0.5845089536476579</v>
      </c>
      <c r="AC38" s="4">
        <f>L38-$Q$5*S38</f>
        <v>0.640476639801656</v>
      </c>
      <c r="AD38" s="4" t="s">
        <v>27</v>
      </c>
      <c r="AE38" s="4">
        <f>M38+$Q$5*T38</f>
        <v>0.648959373109572</v>
      </c>
      <c r="AF38" s="4">
        <f>M38-$Q$5*T38</f>
        <v>0.6273348937732377</v>
      </c>
      <c r="AG38" s="4" t="s">
        <v>27</v>
      </c>
      <c r="AH38" s="2">
        <f>L38+$T$4*T38</f>
        <v>0.6233050363928241</v>
      </c>
      <c r="AI38" s="2">
        <f>L38+$T$5*S38</f>
        <v>0.5845089536476579</v>
      </c>
      <c r="AJ38" s="2">
        <f>L38-$T$4*T38</f>
        <v>0.6016805570564898</v>
      </c>
      <c r="AK38" s="2" t="s">
        <v>27</v>
      </c>
      <c r="AL38" s="2">
        <f>M38-$T$4*S38</f>
        <v>0.6661309765184039</v>
      </c>
      <c r="AM38" s="2">
        <f>M38+$T$5*T38</f>
        <v>0.648959373109572</v>
      </c>
      <c r="AN38" s="2">
        <f>M38+$T$4*S38</f>
        <v>0.6101632903644058</v>
      </c>
      <c r="AO38" s="2" t="s">
        <v>27</v>
      </c>
    </row>
    <row r="39" spans="2:41" ht="13.5">
      <c r="B39" s="4">
        <f>B38+1</f>
        <v>26</v>
      </c>
      <c r="C39" s="2">
        <f>$C$10*B39/$F$10</f>
        <v>260.1720880525573</v>
      </c>
      <c r="D39" s="4">
        <f>MATCH(C39,V$51:V$201,1)-1</f>
        <v>144</v>
      </c>
      <c r="F39" s="2">
        <f>IF(B39&lt;=$F$10,OFFSET(V$51,$D39,0),"x")</f>
        <v>259.9857060475397</v>
      </c>
      <c r="G39" s="2">
        <f>IF($B39&lt;=$F$10,OFFSET(W$51,$D39,0),"x")</f>
        <v>261.37264626971483</v>
      </c>
      <c r="I39" s="2">
        <f>(C39-F39)/(G39-F39)</f>
        <v>0.13438358916817678</v>
      </c>
      <c r="L39" s="2">
        <f>OFFSET(O$51,$D39,0)*(1-$I39)+OFFSET(O$52,$D39,0)*$I39</f>
        <v>0.5130799084857282</v>
      </c>
      <c r="M39" s="2">
        <f>OFFSET(P$51,$D39,0)*(1-$I39)+OFFSET(P$52,$D39,0)*$I39</f>
        <v>0.8005841878225939</v>
      </c>
      <c r="O39" s="2">
        <f>OFFSET(R$51,$D39,0)*(1-$I39)+OFFSET(R$52,$D39,0)*$I39</f>
        <v>-0.2277326454391379</v>
      </c>
      <c r="P39" s="2">
        <f>OFFSET(S$51,$D39,0)*(1-$I39)+OFFSET(S$52,$D39,0)*$I39</f>
        <v>1.3257756690992828</v>
      </c>
      <c r="Q39" s="2">
        <f>SQRT(O39*O39+P39*P39)</f>
        <v>1.3451926563040548</v>
      </c>
      <c r="S39" s="2">
        <f>O39/$Q39</f>
        <v>-0.16929370255769768</v>
      </c>
      <c r="T39" s="2">
        <f>P39/$Q39</f>
        <v>0.9855656458472494</v>
      </c>
      <c r="V39" s="4">
        <f>L39+$Q$4*T39</f>
        <v>0.6116364730704531</v>
      </c>
      <c r="W39" s="4">
        <f>L39-$Q$4*T39</f>
        <v>0.4145233439010032</v>
      </c>
      <c r="X39" s="4" t="s">
        <v>27</v>
      </c>
      <c r="Y39" s="4">
        <f>M39-$Q$4*S39</f>
        <v>0.8175135580783637</v>
      </c>
      <c r="Z39" s="4">
        <f>M39+$Q$4*S39</f>
        <v>0.7836548175668241</v>
      </c>
      <c r="AA39" s="4" t="s">
        <v>27</v>
      </c>
      <c r="AB39" s="4">
        <f>L39+$Q$5*S39</f>
        <v>0.5080010974089972</v>
      </c>
      <c r="AC39" s="4">
        <f>L39-$Q$5*S39</f>
        <v>0.5181587195624591</v>
      </c>
      <c r="AD39" s="4" t="s">
        <v>27</v>
      </c>
      <c r="AE39" s="4">
        <f>M39+$Q$5*T39</f>
        <v>0.8301511571980114</v>
      </c>
      <c r="AF39" s="4">
        <f>M39-$Q$5*T39</f>
        <v>0.7710172184471764</v>
      </c>
      <c r="AG39" s="4" t="s">
        <v>27</v>
      </c>
      <c r="AH39" s="2">
        <f>L39+$T$4*T39</f>
        <v>0.5426468778611456</v>
      </c>
      <c r="AI39" s="2">
        <f>L39+$T$5*S39</f>
        <v>0.5080010974089972</v>
      </c>
      <c r="AJ39" s="2">
        <f>L39-$T$4*T39</f>
        <v>0.4835129391103107</v>
      </c>
      <c r="AK39" s="2" t="s">
        <v>27</v>
      </c>
      <c r="AL39" s="2">
        <f>M39-$T$4*S39</f>
        <v>0.8056629988993248</v>
      </c>
      <c r="AM39" s="2">
        <f>M39+$T$5*T39</f>
        <v>0.8301511571980114</v>
      </c>
      <c r="AN39" s="2">
        <f>M39+$T$4*S39</f>
        <v>0.795505376745863</v>
      </c>
      <c r="AO39" s="2" t="s">
        <v>27</v>
      </c>
    </row>
    <row r="40" spans="2:53" ht="13.5">
      <c r="B40" s="4">
        <f>B39+1</f>
        <v>27</v>
      </c>
      <c r="C40" s="2">
        <f>$C$10*B40/$F$10</f>
        <v>270.1787068238095</v>
      </c>
      <c r="D40" s="4">
        <f>MATCH(C40,V$51:V$201,1)-1</f>
        <v>150</v>
      </c>
      <c r="F40" s="2">
        <f>IF(B40&lt;=$F$10,OFFSET(V$51,$D40,0),"x")</f>
        <v>270.1787068238095</v>
      </c>
      <c r="G40" s="2">
        <f>IF($B40&lt;=$F$10,OFFSET(W$51,$D40,0),"x")</f>
        <v>271.2287068238095</v>
      </c>
      <c r="I40" s="2">
        <f>(C40-F40)/(G40-F40)</f>
        <v>0</v>
      </c>
      <c r="L40" s="2">
        <f>OFFSET(O$51,$D40,0)*(1-$I40)+OFFSET(O$52,$D40,0)*$I40</f>
        <v>0.5</v>
      </c>
      <c r="M40" s="2">
        <f>OFFSET(P$51,$D40,0)*(1-$I40)+OFFSET(P$52,$D40,0)*$I40</f>
        <v>1</v>
      </c>
      <c r="O40" s="2">
        <f>OFFSET(R$51,$D40,0)*(1-$I40)+OFFSET(R$52,$D40,0)*$I40</f>
        <v>0</v>
      </c>
      <c r="P40" s="2">
        <f>OFFSET(S$51,$D40,0)*(1-$I40)+OFFSET(S$52,$D40,0)*$I40</f>
        <v>2.0999999999999996</v>
      </c>
      <c r="Q40" s="2">
        <f>SQRT(O40*O40+P40*P40)</f>
        <v>2.0999999999999996</v>
      </c>
      <c r="S40" s="2">
        <f>O40/$Q40</f>
        <v>0</v>
      </c>
      <c r="T40" s="2">
        <f>P40/$Q40</f>
        <v>1</v>
      </c>
      <c r="V40" s="4">
        <f>L40+$Q$4*T40</f>
        <v>0.6</v>
      </c>
      <c r="W40" s="4">
        <f>L40-$Q$4*T40</f>
        <v>0.4</v>
      </c>
      <c r="X40" s="4" t="s">
        <v>27</v>
      </c>
      <c r="Y40" s="4">
        <f>M40-$Q$4*S40</f>
        <v>1</v>
      </c>
      <c r="Z40" s="4">
        <f>M40+$Q$4*S40</f>
        <v>1</v>
      </c>
      <c r="AA40" s="4" t="s">
        <v>27</v>
      </c>
      <c r="AB40" s="4">
        <f>L40+$Q$5*S40</f>
        <v>0.5</v>
      </c>
      <c r="AC40" s="4">
        <f>L40-$Q$5*S40</f>
        <v>0.5</v>
      </c>
      <c r="AD40" s="4" t="s">
        <v>27</v>
      </c>
      <c r="AE40" s="4">
        <f>M40+$Q$5*T40</f>
        <v>1.03</v>
      </c>
      <c r="AF40" s="4">
        <f>M40-$Q$5*T40</f>
        <v>0.97</v>
      </c>
      <c r="AG40" s="4" t="s">
        <v>27</v>
      </c>
      <c r="AH40" s="2">
        <f>L40+$T$4*T40</f>
        <v>0.53</v>
      </c>
      <c r="AI40" s="2">
        <f>L40+$T$5*S40</f>
        <v>0.5</v>
      </c>
      <c r="AJ40" s="2">
        <f>L40-$T$4*T40</f>
        <v>0.47</v>
      </c>
      <c r="AK40" s="2" t="s">
        <v>27</v>
      </c>
      <c r="AL40" s="2">
        <f>M40-$T$4*S40</f>
        <v>1</v>
      </c>
      <c r="AM40" s="2">
        <f>M40+$T$5*T40</f>
        <v>1.03</v>
      </c>
      <c r="AN40" s="2">
        <f>M40+$T$4*S40</f>
        <v>1</v>
      </c>
      <c r="AO40" s="2" t="s">
        <v>27</v>
      </c>
      <c r="AZ40" s="2"/>
      <c r="BA40" s="2"/>
    </row>
    <row r="41" spans="2:53" ht="13.5">
      <c r="B41" s="4">
        <f>B40+1</f>
        <v>28</v>
      </c>
      <c r="C41" s="2">
        <f>$C$10*B41/$F$10</f>
        <v>280.18532559506167</v>
      </c>
      <c r="D41" s="4">
        <f>MATCH(C41,V$51:V$201,1)-1</f>
        <v>150</v>
      </c>
      <c r="F41" s="2" t="str">
        <f>IF(B41&lt;=$F$10,OFFSET(V$51,$D41,0),"x")</f>
        <v>x</v>
      </c>
      <c r="G41" s="2" t="str">
        <f>IF($B41&lt;=$F$10,OFFSET(W$51,$D41,0),"x")</f>
        <v>x</v>
      </c>
      <c r="I41" s="2" t="e">
        <f>(C41-F41)/(G41-F41)</f>
        <v>#VALUE!</v>
      </c>
      <c r="L41" s="2" t="e">
        <f>OFFSET(O$51,$D41,0)*(1-$I41)+OFFSET(O$52,$D41,0)*$I41</f>
        <v>#VALUE!</v>
      </c>
      <c r="M41" s="2" t="e">
        <f>OFFSET(P$51,$D41,0)*(1-$I41)+OFFSET(P$52,$D41,0)*$I41</f>
        <v>#VALUE!</v>
      </c>
      <c r="O41" s="2" t="e">
        <f>OFFSET(R$51,$D41,0)*(1-$I41)+OFFSET(R$52,$D41,0)*$I41</f>
        <v>#VALUE!</v>
      </c>
      <c r="P41" s="2" t="e">
        <f>OFFSET(S$51,$D41,0)*(1-$I41)+OFFSET(S$52,$D41,0)*$I41</f>
        <v>#VALUE!</v>
      </c>
      <c r="Q41" s="2" t="e">
        <f>SQRT(O41*O41+P41*P41)</f>
        <v>#VALUE!</v>
      </c>
      <c r="S41" s="2" t="e">
        <f>O41/$Q41</f>
        <v>#VALUE!</v>
      </c>
      <c r="T41" s="2" t="e">
        <f>P41/$Q41</f>
        <v>#VALUE!</v>
      </c>
      <c r="V41" s="4" t="e">
        <f>L41+$Q$4*T41</f>
        <v>#VALUE!</v>
      </c>
      <c r="W41" s="4" t="e">
        <f>L41-$Q$4*T41</f>
        <v>#VALUE!</v>
      </c>
      <c r="X41" s="4" t="s">
        <v>27</v>
      </c>
      <c r="Y41" s="4" t="e">
        <f>M41-$Q$4*S41</f>
        <v>#VALUE!</v>
      </c>
      <c r="Z41" s="4" t="e">
        <f>M41+$Q$4*S41</f>
        <v>#VALUE!</v>
      </c>
      <c r="AA41" s="4" t="s">
        <v>27</v>
      </c>
      <c r="AB41" s="4" t="e">
        <f>L41+$Q$5*S41</f>
        <v>#VALUE!</v>
      </c>
      <c r="AC41" s="4" t="e">
        <f>L41-$Q$5*S41</f>
        <v>#VALUE!</v>
      </c>
      <c r="AD41" s="4" t="s">
        <v>27</v>
      </c>
      <c r="AE41" s="4" t="e">
        <f>M41+$Q$5*T41</f>
        <v>#VALUE!</v>
      </c>
      <c r="AF41" s="4" t="e">
        <f>M41-$Q$5*T41</f>
        <v>#VALUE!</v>
      </c>
      <c r="AG41" s="4" t="s">
        <v>27</v>
      </c>
      <c r="AH41" s="2" t="e">
        <f>L41+$T$4*T41</f>
        <v>#VALUE!</v>
      </c>
      <c r="AI41" s="2" t="e">
        <f>L41+$T$5*S41</f>
        <v>#VALUE!</v>
      </c>
      <c r="AJ41" s="2" t="e">
        <f>L41-$T$4*T41</f>
        <v>#VALUE!</v>
      </c>
      <c r="AK41" s="2" t="s">
        <v>27</v>
      </c>
      <c r="AL41" s="2" t="e">
        <f>M41-$T$4*S41</f>
        <v>#VALUE!</v>
      </c>
      <c r="AM41" s="2" t="e">
        <f>M41+$T$5*T41</f>
        <v>#VALUE!</v>
      </c>
      <c r="AN41" s="2" t="e">
        <f>M41+$T$4*S41</f>
        <v>#VALUE!</v>
      </c>
      <c r="AO41" s="2" t="s">
        <v>27</v>
      </c>
      <c r="AZ41" s="2"/>
      <c r="BA41" s="2"/>
    </row>
    <row r="42" spans="2:53" ht="13.5">
      <c r="B42" s="4">
        <f>B41+1</f>
        <v>29</v>
      </c>
      <c r="C42" s="2">
        <f>$C$10*B42/$F$10</f>
        <v>290.1919443663139</v>
      </c>
      <c r="D42" s="4">
        <f>MATCH(C42,V$51:V$201,1)-1</f>
        <v>150</v>
      </c>
      <c r="F42" s="2" t="str">
        <f>IF(B42&lt;=$F$10,OFFSET(V$51,$D42,0),"x")</f>
        <v>x</v>
      </c>
      <c r="G42" s="2" t="str">
        <f>IF($B42&lt;=$F$10,OFFSET(W$51,$D42,0),"x")</f>
        <v>x</v>
      </c>
      <c r="I42" s="2" t="e">
        <f>(C42-F42)/(G42-F42)</f>
        <v>#VALUE!</v>
      </c>
      <c r="L42" s="2" t="e">
        <f>OFFSET(O$51,$D42,0)*(1-$I42)+OFFSET(O$52,$D42,0)*$I42</f>
        <v>#VALUE!</v>
      </c>
      <c r="M42" s="2" t="e">
        <f>OFFSET(P$51,$D42,0)*(1-$I42)+OFFSET(P$52,$D42,0)*$I42</f>
        <v>#VALUE!</v>
      </c>
      <c r="O42" s="2" t="e">
        <f>OFFSET(R$51,$D42,0)*(1-$I42)+OFFSET(R$52,$D42,0)*$I42</f>
        <v>#VALUE!</v>
      </c>
      <c r="P42" s="2" t="e">
        <f>OFFSET(S$51,$D42,0)*(1-$I42)+OFFSET(S$52,$D42,0)*$I42</f>
        <v>#VALUE!</v>
      </c>
      <c r="Q42" s="2" t="e">
        <f>SQRT(O42*O42+P42*P42)</f>
        <v>#VALUE!</v>
      </c>
      <c r="S42" s="2" t="e">
        <f>O42/$Q42</f>
        <v>#VALUE!</v>
      </c>
      <c r="T42" s="2" t="e">
        <f>P42/$Q42</f>
        <v>#VALUE!</v>
      </c>
      <c r="V42" s="4" t="e">
        <f>L42+$Q$4*T42</f>
        <v>#VALUE!</v>
      </c>
      <c r="W42" s="4" t="e">
        <f>L42-$Q$4*T42</f>
        <v>#VALUE!</v>
      </c>
      <c r="X42" s="4" t="s">
        <v>27</v>
      </c>
      <c r="Y42" s="4" t="e">
        <f>M42-$Q$4*S42</f>
        <v>#VALUE!</v>
      </c>
      <c r="Z42" s="4" t="e">
        <f>M42+$Q$4*S42</f>
        <v>#VALUE!</v>
      </c>
      <c r="AA42" s="4" t="s">
        <v>27</v>
      </c>
      <c r="AB42" s="4" t="e">
        <f>L42+$Q$5*S42</f>
        <v>#VALUE!</v>
      </c>
      <c r="AC42" s="4" t="e">
        <f>L42-$Q$5*S42</f>
        <v>#VALUE!</v>
      </c>
      <c r="AD42" s="4" t="s">
        <v>27</v>
      </c>
      <c r="AE42" s="4" t="e">
        <f>M42+$Q$5*T42</f>
        <v>#VALUE!</v>
      </c>
      <c r="AF42" s="4" t="e">
        <f>M42-$Q$5*T42</f>
        <v>#VALUE!</v>
      </c>
      <c r="AG42" s="4" t="s">
        <v>27</v>
      </c>
      <c r="AH42" s="2" t="e">
        <f>L42+$T$4*T42</f>
        <v>#VALUE!</v>
      </c>
      <c r="AI42" s="2" t="e">
        <f>L42+$T$5*S42</f>
        <v>#VALUE!</v>
      </c>
      <c r="AJ42" s="2" t="e">
        <f>L42-$T$4*T42</f>
        <v>#VALUE!</v>
      </c>
      <c r="AK42" s="2" t="s">
        <v>27</v>
      </c>
      <c r="AL42" s="2" t="e">
        <f>M42-$T$4*S42</f>
        <v>#VALUE!</v>
      </c>
      <c r="AM42" s="2" t="e">
        <f>M42+$T$5*T42</f>
        <v>#VALUE!</v>
      </c>
      <c r="AN42" s="2" t="e">
        <f>M42+$T$4*S42</f>
        <v>#VALUE!</v>
      </c>
      <c r="AO42" s="2" t="s">
        <v>27</v>
      </c>
      <c r="AZ42" s="2"/>
      <c r="BA42" s="2"/>
    </row>
    <row r="43" spans="2:53" ht="13.5">
      <c r="B43" s="4">
        <f>B42+1</f>
        <v>30</v>
      </c>
      <c r="C43" s="2">
        <f>$C$10*B43/$F$10</f>
        <v>300.19856313756605</v>
      </c>
      <c r="D43" s="4">
        <f>MATCH(C43,V$51:V$201,1)-1</f>
        <v>150</v>
      </c>
      <c r="F43" s="2" t="str">
        <f>IF(B43&lt;=$F$10,OFFSET(V$51,$D43,0),"x")</f>
        <v>x</v>
      </c>
      <c r="G43" s="2" t="str">
        <f>IF($B43&lt;=$F$10,OFFSET(W$51,$D43,0),"x")</f>
        <v>x</v>
      </c>
      <c r="I43" s="2" t="e">
        <f>(C43-F43)/(G43-F43)</f>
        <v>#VALUE!</v>
      </c>
      <c r="L43" s="2" t="e">
        <f>OFFSET(O$51,$D43,0)*(1-$I43)+OFFSET(O$52,$D43,0)*$I43</f>
        <v>#VALUE!</v>
      </c>
      <c r="M43" s="2" t="e">
        <f>OFFSET(P$51,$D43,0)*(1-$I43)+OFFSET(P$52,$D43,0)*$I43</f>
        <v>#VALUE!</v>
      </c>
      <c r="O43" s="2" t="e">
        <f>OFFSET(R$51,$D43,0)*(1-$I43)+OFFSET(R$52,$D43,0)*$I43</f>
        <v>#VALUE!</v>
      </c>
      <c r="P43" s="2" t="e">
        <f>OFFSET(S$51,$D43,0)*(1-$I43)+OFFSET(S$52,$D43,0)*$I43</f>
        <v>#VALUE!</v>
      </c>
      <c r="Q43" s="2" t="e">
        <f>SQRT(O43*O43+P43*P43)</f>
        <v>#VALUE!</v>
      </c>
      <c r="S43" s="2" t="e">
        <f>O43/$Q43</f>
        <v>#VALUE!</v>
      </c>
      <c r="T43" s="2" t="e">
        <f>P43/$Q43</f>
        <v>#VALUE!</v>
      </c>
      <c r="V43" s="4" t="e">
        <f>L43+$Q$4*T43</f>
        <v>#VALUE!</v>
      </c>
      <c r="W43" s="4" t="e">
        <f>L43-$Q$4*T43</f>
        <v>#VALUE!</v>
      </c>
      <c r="X43" s="4" t="s">
        <v>27</v>
      </c>
      <c r="Y43" s="4" t="e">
        <f>M43-$Q$4*S43</f>
        <v>#VALUE!</v>
      </c>
      <c r="Z43" s="4" t="e">
        <f>M43+$Q$4*S43</f>
        <v>#VALUE!</v>
      </c>
      <c r="AA43" s="4" t="s">
        <v>27</v>
      </c>
      <c r="AB43" s="4" t="e">
        <f>L43+$Q$5*S43</f>
        <v>#VALUE!</v>
      </c>
      <c r="AC43" s="4" t="e">
        <f>L43-$Q$5*S43</f>
        <v>#VALUE!</v>
      </c>
      <c r="AD43" s="4" t="s">
        <v>27</v>
      </c>
      <c r="AE43" s="4" t="e">
        <f>M43+$Q$5*T43</f>
        <v>#VALUE!</v>
      </c>
      <c r="AF43" s="4" t="e">
        <f>M43-$Q$5*T43</f>
        <v>#VALUE!</v>
      </c>
      <c r="AG43" s="4" t="s">
        <v>27</v>
      </c>
      <c r="AH43" s="2" t="e">
        <f>L43+$T$4*T43</f>
        <v>#VALUE!</v>
      </c>
      <c r="AI43" s="2" t="e">
        <f>L43+$T$5*S43</f>
        <v>#VALUE!</v>
      </c>
      <c r="AJ43" s="2" t="e">
        <f>L43-$T$4*T43</f>
        <v>#VALUE!</v>
      </c>
      <c r="AK43" s="2" t="s">
        <v>27</v>
      </c>
      <c r="AL43" s="2" t="e">
        <f>M43-$T$4*S43</f>
        <v>#VALUE!</v>
      </c>
      <c r="AM43" s="2" t="e">
        <f>M43+$T$5*T43</f>
        <v>#VALUE!</v>
      </c>
      <c r="AN43" s="2" t="e">
        <f>M43+$T$4*S43</f>
        <v>#VALUE!</v>
      </c>
      <c r="AO43" s="2" t="s">
        <v>27</v>
      </c>
      <c r="AZ43" s="2"/>
      <c r="BA43" s="2"/>
    </row>
    <row r="44" spans="6:7" ht="13.5">
      <c r="F44" s="2"/>
      <c r="G44" s="2"/>
    </row>
    <row r="45" spans="6:7" ht="13.5">
      <c r="F45" s="2"/>
      <c r="G45" s="2"/>
    </row>
    <row r="46" spans="6:7" ht="13.5">
      <c r="F46" s="2"/>
      <c r="G46" s="2"/>
    </row>
    <row r="47" spans="6:7" ht="13.5">
      <c r="F47" s="2"/>
      <c r="G47" s="2"/>
    </row>
    <row r="48" ht="13.5">
      <c r="C48" s="4">
        <v>50</v>
      </c>
    </row>
    <row r="49" spans="5:10" ht="13.5">
      <c r="E49" s="4" t="s">
        <v>28</v>
      </c>
      <c r="J49" s="4" t="s">
        <v>29</v>
      </c>
    </row>
    <row r="50" spans="15:22" ht="13.5">
      <c r="O50" s="4" t="s">
        <v>14</v>
      </c>
      <c r="P50" s="4" t="s">
        <v>15</v>
      </c>
      <c r="R50" s="4" t="s">
        <v>16</v>
      </c>
      <c r="S50" s="4" t="s">
        <v>17</v>
      </c>
      <c r="T50" s="4" t="s">
        <v>18</v>
      </c>
      <c r="V50" s="4" t="s">
        <v>6</v>
      </c>
    </row>
    <row r="51" spans="1:23" ht="13.5">
      <c r="A51" s="4">
        <v>0</v>
      </c>
      <c r="B51" s="4">
        <f>A51/$C$48-C51</f>
        <v>0</v>
      </c>
      <c r="C51" s="4">
        <f>IF(B50=1,C50+1,C50)</f>
        <v>0</v>
      </c>
      <c r="E51" s="4">
        <f>OFFSET(A$6,$C51,0)</f>
        <v>0.5</v>
      </c>
      <c r="F51" s="4">
        <f>OFFSET(B$6,$C51,0)</f>
        <v>0.5</v>
      </c>
      <c r="G51" s="4">
        <f>OFFSET(C$6,$C51,0)</f>
        <v>2.5</v>
      </c>
      <c r="H51" s="4">
        <f>OFFSET(D$6,$C51,0)</f>
        <v>2</v>
      </c>
      <c r="J51" s="4">
        <f>OFFSET(F$6,$C51,0)</f>
        <v>1</v>
      </c>
      <c r="K51" s="4">
        <f>OFFSET(G$6,$C51,0)</f>
        <v>2.18</v>
      </c>
      <c r="L51" s="4">
        <f>OFFSET(H$6,$C51,0)</f>
        <v>2</v>
      </c>
      <c r="M51" s="4">
        <f>OFFSET(I$6,$C51,0)</f>
        <v>1</v>
      </c>
      <c r="O51" s="4">
        <f>(1-$B51)^3*$E51+3*(1-$B51)^2*$B51*$F51+3*(1-$B51)*$B51^2*$G51+$B51^3*$H51</f>
        <v>0.5</v>
      </c>
      <c r="P51" s="4">
        <f>(1-$B51)^3*$J51+3*(1-$B51)^2*$B51*$K51+3*(1-$B51)*$B51^2*$L51+$B51^3*$M51</f>
        <v>1</v>
      </c>
      <c r="R51" s="4">
        <f>3*(1-$B51)^2*($F51-$E51)+6*(1-$B51)*$B51*($G51-$F51)+3*$B51^2*($H51-$G51)</f>
        <v>0</v>
      </c>
      <c r="S51" s="4">
        <f>3*(1-$B51)^2*($K51-$J51)+6*(1-$B51)*$B51*($L51-$K51)+3*$B51^2*($M51-$L51)</f>
        <v>3.5400000000000005</v>
      </c>
      <c r="T51" s="2">
        <f>SQRT(R51*R51+S51*S51)</f>
        <v>3.5400000000000005</v>
      </c>
      <c r="V51" s="2">
        <v>0</v>
      </c>
      <c r="W51" s="2">
        <f>V51+(T51+T52)/2</f>
        <v>3.4627929696734925</v>
      </c>
    </row>
    <row r="52" spans="1:23" ht="13.5">
      <c r="A52" s="4">
        <f>A51+1</f>
        <v>1</v>
      </c>
      <c r="B52" s="4">
        <f>A52/$C$48-C52</f>
        <v>0.02</v>
      </c>
      <c r="C52" s="4">
        <f>IF(B51=1,C51+1,C51)</f>
        <v>0</v>
      </c>
      <c r="E52" s="4">
        <f>OFFSET(A$6,$C52,0)</f>
        <v>0.5</v>
      </c>
      <c r="F52" s="4">
        <f>OFFSET(B$6,$C52,0)</f>
        <v>0.5</v>
      </c>
      <c r="G52" s="4">
        <f>OFFSET(C$6,$C52,0)</f>
        <v>2.5</v>
      </c>
      <c r="H52" s="4">
        <f>OFFSET(D$6,$C52,0)</f>
        <v>2</v>
      </c>
      <c r="J52" s="4">
        <f>OFFSET(F$6,$C52,0)</f>
        <v>1</v>
      </c>
      <c r="K52" s="4">
        <f>OFFSET(G$6,$C52,0)</f>
        <v>2.18</v>
      </c>
      <c r="L52" s="4">
        <f>OFFSET(H$6,$C52,0)</f>
        <v>2</v>
      </c>
      <c r="M52" s="4">
        <f>OFFSET(I$6,$C52,0)</f>
        <v>1</v>
      </c>
      <c r="O52" s="4">
        <f>(1-$B52)^3*$E52+3*(1-$B52)^2*$B52*$F52+3*(1-$B52)*$B52^2*$G52+$B52^3*$H52</f>
        <v>0.502364</v>
      </c>
      <c r="P52" s="4">
        <f>(1-$B52)^3*$J52+3*(1-$B52)^2*$B52*$K52+3*(1-$B52)*$B52^2*$L52+$B52^3*$M52</f>
        <v>1.0691723199999998</v>
      </c>
      <c r="R52" s="4">
        <f>3*(1-$B52)^2*($F52-$E52)+6*(1-$B52)*$B52*($G52-$F52)+3*$B52^2*($H52-$G52)</f>
        <v>0.2346</v>
      </c>
      <c r="S52" s="4">
        <f>3*(1-$B52)^2*($K52-$J52)+6*(1-$B52)*$B52*($L52-$K52)+3*$B52^2*($M52-$L52)</f>
        <v>3.3774480000000007</v>
      </c>
      <c r="T52" s="2">
        <f>SQRT(R52*R52+S52*S52)</f>
        <v>3.3855859393469845</v>
      </c>
      <c r="V52" s="2">
        <f>W51</f>
        <v>3.4627929696734925</v>
      </c>
      <c r="W52" s="2">
        <f>V52+(T52+T53)/2</f>
        <v>6.779933619252983</v>
      </c>
    </row>
    <row r="53" spans="1:23" ht="13.5">
      <c r="A53" s="4">
        <f>A52+1</f>
        <v>2</v>
      </c>
      <c r="B53" s="4">
        <f>A53/$C$48-C53</f>
        <v>0.04</v>
      </c>
      <c r="C53" s="4">
        <f>IF(B52=1,C52+1,C52)</f>
        <v>0</v>
      </c>
      <c r="E53" s="4">
        <f>OFFSET(A$6,$C53,0)</f>
        <v>0.5</v>
      </c>
      <c r="F53" s="4">
        <f>OFFSET(B$6,$C53,0)</f>
        <v>0.5</v>
      </c>
      <c r="G53" s="4">
        <f>OFFSET(C$6,$C53,0)</f>
        <v>2.5</v>
      </c>
      <c r="H53" s="4">
        <f>OFFSET(D$6,$C53,0)</f>
        <v>2</v>
      </c>
      <c r="J53" s="4">
        <f>OFFSET(F$6,$C53,0)</f>
        <v>1</v>
      </c>
      <c r="K53" s="4">
        <f>OFFSET(G$6,$C53,0)</f>
        <v>2.18</v>
      </c>
      <c r="L53" s="4">
        <f>OFFSET(H$6,$C53,0)</f>
        <v>2</v>
      </c>
      <c r="M53" s="4">
        <f>OFFSET(I$6,$C53,0)</f>
        <v>1</v>
      </c>
      <c r="O53" s="4">
        <f>(1-$B53)^3*$E53+3*(1-$B53)^2*$B53*$F53+3*(1-$B53)*$B53^2*$G53+$B53^3*$H53</f>
        <v>0.509312</v>
      </c>
      <c r="P53" s="4">
        <f>(1-$B53)^3*$J53+3*(1-$B53)^2*$B53*$K53+3*(1-$B53)*$B53^2*$L53+$B53^3*$M53</f>
        <v>1.1351065599999999</v>
      </c>
      <c r="R53" s="4">
        <f>3*(1-$B53)^2*($F53-$E53)+6*(1-$B53)*$B53*($G53-$F53)+3*$B53^2*($H53-$G53)</f>
        <v>0.4584</v>
      </c>
      <c r="S53" s="4">
        <f>3*(1-$B53)^2*($K53-$J53)+6*(1-$B53)*$B53*($L53-$K53)+3*$B53^2*($M53-$L53)</f>
        <v>3.2161920000000004</v>
      </c>
      <c r="T53" s="2">
        <f>SQRT(R53*R53+S53*S53)</f>
        <v>3.248695359811997</v>
      </c>
      <c r="V53" s="2">
        <f>W52</f>
        <v>6.779933619252983</v>
      </c>
      <c r="W53" s="2">
        <f>V53+(T53+T54)/2</f>
        <v>9.968836507343084</v>
      </c>
    </row>
    <row r="54" spans="1:23" ht="13.5">
      <c r="A54" s="4">
        <f>A53+1</f>
        <v>3</v>
      </c>
      <c r="B54" s="4">
        <f>A54/$C$48-C54</f>
        <v>0.06</v>
      </c>
      <c r="C54" s="4">
        <f>IF(B53=1,C53+1,C53)</f>
        <v>0</v>
      </c>
      <c r="E54" s="4">
        <f>OFFSET(A$6,$C54,0)</f>
        <v>0.5</v>
      </c>
      <c r="F54" s="4">
        <f>OFFSET(B$6,$C54,0)</f>
        <v>0.5</v>
      </c>
      <c r="G54" s="4">
        <f>OFFSET(C$6,$C54,0)</f>
        <v>2.5</v>
      </c>
      <c r="H54" s="4">
        <f>OFFSET(D$6,$C54,0)</f>
        <v>2</v>
      </c>
      <c r="J54" s="4">
        <f>OFFSET(F$6,$C54,0)</f>
        <v>1</v>
      </c>
      <c r="K54" s="4">
        <f>OFFSET(G$6,$C54,0)</f>
        <v>2.18</v>
      </c>
      <c r="L54" s="4">
        <f>OFFSET(H$6,$C54,0)</f>
        <v>2</v>
      </c>
      <c r="M54" s="4">
        <f>OFFSET(I$6,$C54,0)</f>
        <v>1</v>
      </c>
      <c r="O54" s="4">
        <f>(1-$B54)^3*$E54+3*(1-$B54)^2*$B54*$F54+3*(1-$B54)*$B54^2*$G54+$B54^3*$H54</f>
        <v>0.5206279999999999</v>
      </c>
      <c r="P54" s="4">
        <f>(1-$B54)^3*$J54+3*(1-$B54)^2*$B54*$K54+3*(1-$B54)*$B54^2*$L54+$B54^3*$M54</f>
        <v>1.19782864</v>
      </c>
      <c r="R54" s="4">
        <f>3*(1-$B54)^2*($F54-$E54)+6*(1-$B54)*$B54*($G54-$F54)+3*$B54^2*($H54-$G54)</f>
        <v>0.6714</v>
      </c>
      <c r="S54" s="4">
        <f>3*(1-$B54)^2*($K54-$J54)+6*(1-$B54)*$B54*($L54-$K54)+3*$B54^2*($M54-$L54)</f>
        <v>3.056232</v>
      </c>
      <c r="T54" s="2">
        <f>SQRT(R54*R54+S54*S54)</f>
        <v>3.129110416368205</v>
      </c>
      <c r="V54" s="2">
        <f>W53</f>
        <v>9.968836507343084</v>
      </c>
      <c r="W54" s="2">
        <f>V54+(T54+T55)/2</f>
        <v>13.046590089388328</v>
      </c>
    </row>
    <row r="55" spans="1:23" ht="13.5">
      <c r="A55" s="4">
        <f>A54+1</f>
        <v>4</v>
      </c>
      <c r="B55" s="4">
        <f>A55/$C$48-C55</f>
        <v>0.08</v>
      </c>
      <c r="C55" s="4">
        <f>IF(B54=1,C54+1,C54)</f>
        <v>0</v>
      </c>
      <c r="E55" s="4">
        <f>OFFSET(A$6,$C55,0)</f>
        <v>0.5</v>
      </c>
      <c r="F55" s="4">
        <f>OFFSET(B$6,$C55,0)</f>
        <v>0.5</v>
      </c>
      <c r="G55" s="4">
        <f>OFFSET(C$6,$C55,0)</f>
        <v>2.5</v>
      </c>
      <c r="H55" s="4">
        <f>OFFSET(D$6,$C55,0)</f>
        <v>2</v>
      </c>
      <c r="J55" s="4">
        <f>OFFSET(F$6,$C55,0)</f>
        <v>1</v>
      </c>
      <c r="K55" s="4">
        <f>OFFSET(G$6,$C55,0)</f>
        <v>2.18</v>
      </c>
      <c r="L55" s="4">
        <f>OFFSET(H$6,$C55,0)</f>
        <v>2</v>
      </c>
      <c r="M55" s="4">
        <f>OFFSET(I$6,$C55,0)</f>
        <v>1</v>
      </c>
      <c r="O55" s="4">
        <f>(1-$B55)^3*$E55+3*(1-$B55)^2*$B55*$F55+3*(1-$B55)*$B55^2*$G55+$B55^3*$H55</f>
        <v>0.536096</v>
      </c>
      <c r="P55" s="4">
        <f>(1-$B55)^3*$J55+3*(1-$B55)^2*$B55*$K55+3*(1-$B55)*$B55^2*$L55+$B55^3*$M55</f>
        <v>1.2573644800000001</v>
      </c>
      <c r="R55" s="4">
        <f>3*(1-$B55)^2*($F55-$E55)+6*(1-$B55)*$B55*($G55-$F55)+3*$B55^2*($H55-$G55)</f>
        <v>0.8736</v>
      </c>
      <c r="S55" s="4">
        <f>3*(1-$B55)^2*($K55-$J55)+6*(1-$B55)*$B55*($L55-$K55)+3*$B55^2*($M55-$L55)</f>
        <v>2.8975680000000006</v>
      </c>
      <c r="T55" s="2">
        <f>SQRT(R55*R55+S55*S55)</f>
        <v>3.0263967477222815</v>
      </c>
      <c r="V55" s="2">
        <f>W54</f>
        <v>13.046590089388328</v>
      </c>
      <c r="W55" s="2">
        <f>V55+(T55+T56)/2</f>
        <v>16.02973072742177</v>
      </c>
    </row>
    <row r="56" spans="1:23" ht="13.5">
      <c r="A56" s="4">
        <f>A55+1</f>
        <v>5</v>
      </c>
      <c r="B56" s="4">
        <f>A56/$C$48-C56</f>
        <v>0.1</v>
      </c>
      <c r="C56" s="4">
        <f>IF(B55=1,C55+1,C55)</f>
        <v>0</v>
      </c>
      <c r="E56" s="4">
        <f>OFFSET(A$6,$C56,0)</f>
        <v>0.5</v>
      </c>
      <c r="F56" s="4">
        <f>OFFSET(B$6,$C56,0)</f>
        <v>0.5</v>
      </c>
      <c r="G56" s="4">
        <f>OFFSET(C$6,$C56,0)</f>
        <v>2.5</v>
      </c>
      <c r="H56" s="4">
        <f>OFFSET(D$6,$C56,0)</f>
        <v>2</v>
      </c>
      <c r="J56" s="4">
        <f>OFFSET(F$6,$C56,0)</f>
        <v>1</v>
      </c>
      <c r="K56" s="4">
        <f>OFFSET(G$6,$C56,0)</f>
        <v>2.18</v>
      </c>
      <c r="L56" s="4">
        <f>OFFSET(H$6,$C56,0)</f>
        <v>2</v>
      </c>
      <c r="M56" s="4">
        <f>OFFSET(I$6,$C56,0)</f>
        <v>1</v>
      </c>
      <c r="O56" s="4">
        <f>(1-$B56)^3*$E56+3*(1-$B56)^2*$B56*$F56+3*(1-$B56)*$B56^2*$G56+$B56^3*$H56</f>
        <v>0.5555000000000001</v>
      </c>
      <c r="P56" s="4">
        <f>(1-$B56)^3*$J56+3*(1-$B56)^2*$B56*$K56+3*(1-$B56)*$B56^2*$L56+$B56^3*$M56</f>
        <v>1.3137400000000001</v>
      </c>
      <c r="R56" s="4">
        <f>3*(1-$B56)^2*($F56-$E56)+6*(1-$B56)*$B56*($G56-$F56)+3*$B56^2*($H56-$G56)</f>
        <v>1.0650000000000002</v>
      </c>
      <c r="S56" s="4">
        <f>3*(1-$B56)^2*($K56-$J56)+6*(1-$B56)*$B56*($L56-$K56)+3*$B56^2*($M56-$L56)</f>
        <v>2.7402000000000006</v>
      </c>
      <c r="T56" s="2">
        <f>SQRT(R56*R56+S56*S56)</f>
        <v>2.939884528344609</v>
      </c>
      <c r="V56" s="2">
        <f>W55</f>
        <v>16.02973072742177</v>
      </c>
      <c r="W56" s="2">
        <f>V56+(T56+T57)/2</f>
        <v>18.93400531713652</v>
      </c>
    </row>
    <row r="57" spans="1:23" ht="13.5">
      <c r="A57" s="4">
        <f>A56+1</f>
        <v>6</v>
      </c>
      <c r="B57" s="4">
        <f>A57/$C$48-C57</f>
        <v>0.12</v>
      </c>
      <c r="C57" s="4">
        <f>IF(B56=1,C56+1,C56)</f>
        <v>0</v>
      </c>
      <c r="E57" s="4">
        <f>OFFSET(A$6,$C57,0)</f>
        <v>0.5</v>
      </c>
      <c r="F57" s="4">
        <f>OFFSET(B$6,$C57,0)</f>
        <v>0.5</v>
      </c>
      <c r="G57" s="4">
        <f>OFFSET(C$6,$C57,0)</f>
        <v>2.5</v>
      </c>
      <c r="H57" s="4">
        <f>OFFSET(D$6,$C57,0)</f>
        <v>2</v>
      </c>
      <c r="J57" s="4">
        <f>OFFSET(F$6,$C57,0)</f>
        <v>1</v>
      </c>
      <c r="K57" s="4">
        <f>OFFSET(G$6,$C57,0)</f>
        <v>2.18</v>
      </c>
      <c r="L57" s="4">
        <f>OFFSET(H$6,$C57,0)</f>
        <v>2</v>
      </c>
      <c r="M57" s="4">
        <f>OFFSET(I$6,$C57,0)</f>
        <v>1</v>
      </c>
      <c r="O57" s="4">
        <f>(1-$B57)^3*$E57+3*(1-$B57)^2*$B57*$F57+3*(1-$B57)*$B57^2*$G57+$B57^3*$H57</f>
        <v>0.578624</v>
      </c>
      <c r="P57" s="4">
        <f>(1-$B57)^3*$J57+3*(1-$B57)^2*$B57*$K57+3*(1-$B57)*$B57^2*$L57+$B57^3*$M57</f>
        <v>1.3669811200000002</v>
      </c>
      <c r="R57" s="4">
        <f>3*(1-$B57)^2*($F57-$E57)+6*(1-$B57)*$B57*($G57-$F57)+3*$B57^2*($H57-$G57)</f>
        <v>1.2456</v>
      </c>
      <c r="S57" s="4">
        <f>3*(1-$B57)^2*($K57-$J57)+6*(1-$B57)*$B57*($L57-$K57)+3*$B57^2*($M57-$L57)</f>
        <v>2.584128</v>
      </c>
      <c r="T57" s="2">
        <f>SQRT(R57*R57+S57*S57)</f>
        <v>2.868664651084891</v>
      </c>
      <c r="V57" s="2">
        <f>W56</f>
        <v>18.93400531713652</v>
      </c>
      <c r="W57" s="2">
        <f>V57+(T57+T58)/2</f>
        <v>21.774138864394185</v>
      </c>
    </row>
    <row r="58" spans="1:23" ht="13.5">
      <c r="A58" s="4">
        <f>A57+1</f>
        <v>7</v>
      </c>
      <c r="B58" s="4">
        <f>A58/$C$48-C58</f>
        <v>0.14</v>
      </c>
      <c r="C58" s="4">
        <f>IF(B57=1,C57+1,C57)</f>
        <v>0</v>
      </c>
      <c r="E58" s="4">
        <f>OFFSET(A$6,$C58,0)</f>
        <v>0.5</v>
      </c>
      <c r="F58" s="4">
        <f>OFFSET(B$6,$C58,0)</f>
        <v>0.5</v>
      </c>
      <c r="G58" s="4">
        <f>OFFSET(C$6,$C58,0)</f>
        <v>2.5</v>
      </c>
      <c r="H58" s="4">
        <f>OFFSET(D$6,$C58,0)</f>
        <v>2</v>
      </c>
      <c r="J58" s="4">
        <f>OFFSET(F$6,$C58,0)</f>
        <v>1</v>
      </c>
      <c r="K58" s="4">
        <f>OFFSET(G$6,$C58,0)</f>
        <v>2.18</v>
      </c>
      <c r="L58" s="4">
        <f>OFFSET(H$6,$C58,0)</f>
        <v>2</v>
      </c>
      <c r="M58" s="4">
        <f>OFFSET(I$6,$C58,0)</f>
        <v>1</v>
      </c>
      <c r="O58" s="4">
        <f>(1-$B58)^3*$E58+3*(1-$B58)^2*$B58*$F58+3*(1-$B58)*$B58^2*$G58+$B58^3*$H58</f>
        <v>0.605252</v>
      </c>
      <c r="P58" s="4">
        <f>(1-$B58)^3*$J58+3*(1-$B58)^2*$B58*$K58+3*(1-$B58)*$B58^2*$L58+$B58^3*$M58</f>
        <v>1.4171137600000003</v>
      </c>
      <c r="R58" s="4">
        <f>3*(1-$B58)^2*($F58-$E58)+6*(1-$B58)*$B58*($G58-$F58)+3*$B58^2*($H58-$G58)</f>
        <v>1.4154</v>
      </c>
      <c r="S58" s="4">
        <f>3*(1-$B58)^2*($K58-$J58)+6*(1-$B58)*$B58*($L58-$K58)+3*$B58^2*($M58-$L58)</f>
        <v>2.429352</v>
      </c>
      <c r="T58" s="2">
        <f>SQRT(R58*R58+S58*S58)</f>
        <v>2.8116024434304365</v>
      </c>
      <c r="V58" s="2">
        <f>W57</f>
        <v>21.774138864394185</v>
      </c>
      <c r="W58" s="2">
        <f>V58+(T58+T59)/2</f>
        <v>24.563624363716112</v>
      </c>
    </row>
    <row r="59" spans="1:23" ht="13.5">
      <c r="A59" s="4">
        <f>A58+1</f>
        <v>8</v>
      </c>
      <c r="B59" s="4">
        <f>A59/$C$48-C59</f>
        <v>0.16</v>
      </c>
      <c r="C59" s="4">
        <f>IF(B58=1,C58+1,C58)</f>
        <v>0</v>
      </c>
      <c r="E59" s="4">
        <f>OFFSET(A$6,$C59,0)</f>
        <v>0.5</v>
      </c>
      <c r="F59" s="4">
        <f>OFFSET(B$6,$C59,0)</f>
        <v>0.5</v>
      </c>
      <c r="G59" s="4">
        <f>OFFSET(C$6,$C59,0)</f>
        <v>2.5</v>
      </c>
      <c r="H59" s="4">
        <f>OFFSET(D$6,$C59,0)</f>
        <v>2</v>
      </c>
      <c r="J59" s="4">
        <f>OFFSET(F$6,$C59,0)</f>
        <v>1</v>
      </c>
      <c r="K59" s="4">
        <f>OFFSET(G$6,$C59,0)</f>
        <v>2.18</v>
      </c>
      <c r="L59" s="4">
        <f>OFFSET(H$6,$C59,0)</f>
        <v>2</v>
      </c>
      <c r="M59" s="4">
        <f>OFFSET(I$6,$C59,0)</f>
        <v>1</v>
      </c>
      <c r="O59" s="4">
        <f>(1-$B59)^3*$E59+3*(1-$B59)^2*$B59*$F59+3*(1-$B59)*$B59^2*$G59+$B59^3*$H59</f>
        <v>0.6351679999999998</v>
      </c>
      <c r="P59" s="4">
        <f>(1-$B59)^3*$J59+3*(1-$B59)^2*$B59*$K59+3*(1-$B59)*$B59^2*$L59+$B59^3*$M59</f>
        <v>1.4641638399999999</v>
      </c>
      <c r="R59" s="4">
        <f>3*(1-$B59)^2*($F59-$E59)+6*(1-$B59)*$B59*($G59-$F59)+3*$B59^2*($H59-$G59)</f>
        <v>1.5744</v>
      </c>
      <c r="S59" s="4">
        <f>3*(1-$B59)^2*($K59-$J59)+6*(1-$B59)*$B59*($L59-$K59)+3*$B59^2*($M59-$L59)</f>
        <v>2.275872</v>
      </c>
      <c r="T59" s="2">
        <f>SQRT(R59*R59+S59*S59)</f>
        <v>2.767368555213418</v>
      </c>
      <c r="V59" s="2">
        <f>W58</f>
        <v>24.563624363716112</v>
      </c>
      <c r="W59" s="2">
        <f>V59+(T59+T60)/2</f>
        <v>27.314550525678328</v>
      </c>
    </row>
    <row r="60" spans="1:23" ht="13.5">
      <c r="A60" s="4">
        <f>A59+1</f>
        <v>9</v>
      </c>
      <c r="B60" s="4">
        <f>A60/$C$48-C60</f>
        <v>0.18</v>
      </c>
      <c r="C60" s="4">
        <f>IF(B59=1,C59+1,C59)</f>
        <v>0</v>
      </c>
      <c r="E60" s="4">
        <f>OFFSET(A$6,$C60,0)</f>
        <v>0.5</v>
      </c>
      <c r="F60" s="4">
        <f>OFFSET(B$6,$C60,0)</f>
        <v>0.5</v>
      </c>
      <c r="G60" s="4">
        <f>OFFSET(C$6,$C60,0)</f>
        <v>2.5</v>
      </c>
      <c r="H60" s="4">
        <f>OFFSET(D$6,$C60,0)</f>
        <v>2</v>
      </c>
      <c r="J60" s="4">
        <f>OFFSET(F$6,$C60,0)</f>
        <v>1</v>
      </c>
      <c r="K60" s="4">
        <f>OFFSET(G$6,$C60,0)</f>
        <v>2.18</v>
      </c>
      <c r="L60" s="4">
        <f>OFFSET(H$6,$C60,0)</f>
        <v>2</v>
      </c>
      <c r="M60" s="4">
        <f>OFFSET(I$6,$C60,0)</f>
        <v>1</v>
      </c>
      <c r="O60" s="4">
        <f>(1-$B60)^3*$E60+3*(1-$B60)^2*$B60*$F60+3*(1-$B60)*$B60^2*$G60+$B60^3*$H60</f>
        <v>0.6681560000000001</v>
      </c>
      <c r="P60" s="4">
        <f>(1-$B60)^3*$J60+3*(1-$B60)^2*$B60*$K60+3*(1-$B60)*$B60^2*$L60+$B60^3*$M60</f>
        <v>1.5081572800000003</v>
      </c>
      <c r="R60" s="4">
        <f>3*(1-$B60)^2*($F60-$E60)+6*(1-$B60)*$B60*($G60-$F60)+3*$B60^2*($H60-$G60)</f>
        <v>1.7226</v>
      </c>
      <c r="S60" s="4">
        <f>3*(1-$B60)^2*($K60-$J60)+6*(1-$B60)*$B60*($L60-$K60)+3*$B60^2*($M60-$L60)</f>
        <v>2.123688000000001</v>
      </c>
      <c r="T60" s="2">
        <f>SQRT(R60*R60+S60*S60)</f>
        <v>2.734483768711016</v>
      </c>
      <c r="V60" s="2">
        <f>W59</f>
        <v>27.314550525678328</v>
      </c>
      <c r="W60" s="2">
        <f>V60+(T60+T61)/2</f>
        <v>30.03747856840531</v>
      </c>
    </row>
    <row r="61" spans="1:23" ht="13.5">
      <c r="A61" s="4">
        <f>A60+1</f>
        <v>10</v>
      </c>
      <c r="B61" s="4">
        <f>A61/$C$48-C61</f>
        <v>0.2</v>
      </c>
      <c r="C61" s="4">
        <f>IF(B60=1,C60+1,C60)</f>
        <v>0</v>
      </c>
      <c r="E61" s="4">
        <f>OFFSET(A$6,$C61,0)</f>
        <v>0.5</v>
      </c>
      <c r="F61" s="4">
        <f>OFFSET(B$6,$C61,0)</f>
        <v>0.5</v>
      </c>
      <c r="G61" s="4">
        <f>OFFSET(C$6,$C61,0)</f>
        <v>2.5</v>
      </c>
      <c r="H61" s="4">
        <f>OFFSET(D$6,$C61,0)</f>
        <v>2</v>
      </c>
      <c r="J61" s="4">
        <f>OFFSET(F$6,$C61,0)</f>
        <v>1</v>
      </c>
      <c r="K61" s="4">
        <f>OFFSET(G$6,$C61,0)</f>
        <v>2.18</v>
      </c>
      <c r="L61" s="4">
        <f>OFFSET(H$6,$C61,0)</f>
        <v>2</v>
      </c>
      <c r="M61" s="4">
        <f>OFFSET(I$6,$C61,0)</f>
        <v>1</v>
      </c>
      <c r="O61" s="4">
        <f>(1-$B61)^3*$E61+3*(1-$B61)^2*$B61*$F61+3*(1-$B61)*$B61^2*$G61+$B61^3*$H61</f>
        <v>0.7040000000000002</v>
      </c>
      <c r="P61" s="4">
        <f>(1-$B61)^3*$J61+3*(1-$B61)^2*$B61*$K61+3*(1-$B61)*$B61^2*$L61+$B61^3*$M61</f>
        <v>1.5491200000000007</v>
      </c>
      <c r="R61" s="4">
        <f>3*(1-$B61)^2*($F61-$E61)+6*(1-$B61)*$B61*($G61-$F61)+3*$B61^2*($H61-$G61)</f>
        <v>1.8600000000000003</v>
      </c>
      <c r="S61" s="4">
        <f>3*(1-$B61)^2*($K61-$J61)+6*(1-$B61)*$B61*($L61-$K61)+3*$B61^2*($M61-$L61)</f>
        <v>1.9728000000000008</v>
      </c>
      <c r="T61" s="2">
        <f>SQRT(R61*R61+S61*S61)</f>
        <v>2.711372316742945</v>
      </c>
      <c r="V61" s="2">
        <f>W60</f>
        <v>30.03747856840531</v>
      </c>
      <c r="W61" s="2">
        <f>V61+(T61+T62)/2</f>
        <v>32.7413734431171</v>
      </c>
    </row>
    <row r="62" spans="1:23" ht="13.5">
      <c r="A62" s="4">
        <f>A61+1</f>
        <v>11</v>
      </c>
      <c r="B62" s="4">
        <f>A62/$C$48-C62</f>
        <v>0.22</v>
      </c>
      <c r="C62" s="4">
        <f>IF(B61=1,C61+1,C61)</f>
        <v>0</v>
      </c>
      <c r="E62" s="4">
        <f>OFFSET(A$6,$C62,0)</f>
        <v>0.5</v>
      </c>
      <c r="F62" s="4">
        <f>OFFSET(B$6,$C62,0)</f>
        <v>0.5</v>
      </c>
      <c r="G62" s="4">
        <f>OFFSET(C$6,$C62,0)</f>
        <v>2.5</v>
      </c>
      <c r="H62" s="4">
        <f>OFFSET(D$6,$C62,0)</f>
        <v>2</v>
      </c>
      <c r="J62" s="4">
        <f>OFFSET(F$6,$C62,0)</f>
        <v>1</v>
      </c>
      <c r="K62" s="4">
        <f>OFFSET(G$6,$C62,0)</f>
        <v>2.18</v>
      </c>
      <c r="L62" s="4">
        <f>OFFSET(H$6,$C62,0)</f>
        <v>2</v>
      </c>
      <c r="M62" s="4">
        <f>OFFSET(I$6,$C62,0)</f>
        <v>1</v>
      </c>
      <c r="O62" s="4">
        <f>(1-$B62)^3*$E62+3*(1-$B62)^2*$B62*$F62+3*(1-$B62)*$B62^2*$G62+$B62^3*$H62</f>
        <v>0.7424839999999999</v>
      </c>
      <c r="P62" s="4">
        <f>(1-$B62)^3*$J62+3*(1-$B62)^2*$B62*$K62+3*(1-$B62)*$B62^2*$L62+$B62^3*$M62</f>
        <v>1.5870779200000003</v>
      </c>
      <c r="R62" s="4">
        <f>3*(1-$B62)^2*($F62-$E62)+6*(1-$B62)*$B62*($G62-$F62)+3*$B62^2*($H62-$G62)</f>
        <v>1.9865999999999997</v>
      </c>
      <c r="S62" s="4">
        <f>3*(1-$B62)^2*($K62-$J62)+6*(1-$B62)*$B62*($L62-$K62)+3*$B62^2*($M62-$L62)</f>
        <v>1.8232080000000002</v>
      </c>
      <c r="T62" s="2">
        <f>SQRT(R62*R62+S62*S62)</f>
        <v>2.69641743268063</v>
      </c>
      <c r="V62" s="2">
        <f>W61</f>
        <v>32.7413734431171</v>
      </c>
      <c r="W62" s="2">
        <f>V62+(T62+T63)/2</f>
        <v>35.43358885286932</v>
      </c>
    </row>
    <row r="63" spans="1:23" ht="13.5">
      <c r="A63" s="4">
        <f>A62+1</f>
        <v>12</v>
      </c>
      <c r="B63" s="4">
        <f>A63/$C$48-C63</f>
        <v>0.24</v>
      </c>
      <c r="C63" s="4">
        <f>IF(B62=1,C62+1,C62)</f>
        <v>0</v>
      </c>
      <c r="E63" s="4">
        <f>OFFSET(A$6,$C63,0)</f>
        <v>0.5</v>
      </c>
      <c r="F63" s="4">
        <f>OFFSET(B$6,$C63,0)</f>
        <v>0.5</v>
      </c>
      <c r="G63" s="4">
        <f>OFFSET(C$6,$C63,0)</f>
        <v>2.5</v>
      </c>
      <c r="H63" s="4">
        <f>OFFSET(D$6,$C63,0)</f>
        <v>2</v>
      </c>
      <c r="J63" s="4">
        <f>OFFSET(F$6,$C63,0)</f>
        <v>1</v>
      </c>
      <c r="K63" s="4">
        <f>OFFSET(G$6,$C63,0)</f>
        <v>2.18</v>
      </c>
      <c r="L63" s="4">
        <f>OFFSET(H$6,$C63,0)</f>
        <v>2</v>
      </c>
      <c r="M63" s="4">
        <f>OFFSET(I$6,$C63,0)</f>
        <v>1</v>
      </c>
      <c r="O63" s="4">
        <f>(1-$B63)^3*$E63+3*(1-$B63)^2*$B63*$F63+3*(1-$B63)*$B63^2*$G63+$B63^3*$H63</f>
        <v>0.783392</v>
      </c>
      <c r="P63" s="4">
        <f>(1-$B63)^3*$J63+3*(1-$B63)^2*$B63*$K63+3*(1-$B63)*$B63^2*$L63+$B63^3*$M63</f>
        <v>1.6220569600000003</v>
      </c>
      <c r="R63" s="4">
        <f>3*(1-$B63)^2*($F63-$E63)+6*(1-$B63)*$B63*($G63-$F63)+3*$B63^2*($H63-$G63)</f>
        <v>2.1024000000000003</v>
      </c>
      <c r="S63" s="4">
        <f>3*(1-$B63)^2*($K63-$J63)+6*(1-$B63)*$B63*($L63-$K63)+3*$B63^2*($M63-$L63)</f>
        <v>1.674912</v>
      </c>
      <c r="T63" s="2">
        <f>SQRT(R63*R63+S63*S63)</f>
        <v>2.6880133868238083</v>
      </c>
      <c r="V63" s="2">
        <f>W62</f>
        <v>35.43358885286932</v>
      </c>
      <c r="W63" s="2">
        <f>V63+(T63+T64)/2</f>
        <v>38.119900452007194</v>
      </c>
    </row>
    <row r="64" spans="1:23" ht="13.5">
      <c r="A64" s="4">
        <f>A63+1</f>
        <v>13</v>
      </c>
      <c r="B64" s="4">
        <f>A64/$C$48-C64</f>
        <v>0.26</v>
      </c>
      <c r="C64" s="4">
        <f>IF(B63=1,C63+1,C63)</f>
        <v>0</v>
      </c>
      <c r="E64" s="4">
        <f>OFFSET(A$6,$C64,0)</f>
        <v>0.5</v>
      </c>
      <c r="F64" s="4">
        <f>OFFSET(B$6,$C64,0)</f>
        <v>0.5</v>
      </c>
      <c r="G64" s="4">
        <f>OFFSET(C$6,$C64,0)</f>
        <v>2.5</v>
      </c>
      <c r="H64" s="4">
        <f>OFFSET(D$6,$C64,0)</f>
        <v>2</v>
      </c>
      <c r="J64" s="4">
        <f>OFFSET(F$6,$C64,0)</f>
        <v>1</v>
      </c>
      <c r="K64" s="4">
        <f>OFFSET(G$6,$C64,0)</f>
        <v>2.18</v>
      </c>
      <c r="L64" s="4">
        <f>OFFSET(H$6,$C64,0)</f>
        <v>2</v>
      </c>
      <c r="M64" s="4">
        <f>OFFSET(I$6,$C64,0)</f>
        <v>1</v>
      </c>
      <c r="O64" s="4">
        <f>(1-$B64)^3*$E64+3*(1-$B64)^2*$B64*$F64+3*(1-$B64)*$B64^2*$G64+$B64^3*$H64</f>
        <v>0.8265079999999999</v>
      </c>
      <c r="P64" s="4">
        <f>(1-$B64)^3*$J64+3*(1-$B64)^2*$B64*$K64+3*(1-$B64)*$B64^2*$L64+$B64^3*$M64</f>
        <v>1.65408304</v>
      </c>
      <c r="R64" s="4">
        <f>3*(1-$B64)^2*($F64-$E64)+6*(1-$B64)*$B64*($G64-$F64)+3*$B64^2*($H64-$G64)</f>
        <v>2.2074</v>
      </c>
      <c r="S64" s="4">
        <f>3*(1-$B64)^2*($K64-$J64)+6*(1-$B64)*$B64*($L64-$K64)+3*$B64^2*($M64-$L64)</f>
        <v>1.5279119999999997</v>
      </c>
      <c r="T64" s="2">
        <f>SQRT(R64*R64+S64*S64)</f>
        <v>2.684609811451936</v>
      </c>
      <c r="V64" s="2">
        <f>W63</f>
        <v>38.119900452007194</v>
      </c>
      <c r="W64" s="2">
        <f>V64+(T64+T65)/2</f>
        <v>40.80457839784385</v>
      </c>
    </row>
    <row r="65" spans="1:23" ht="13.5">
      <c r="A65" s="4">
        <f>A64+1</f>
        <v>14</v>
      </c>
      <c r="B65" s="4">
        <f>A65/$C$48-C65</f>
        <v>0.28</v>
      </c>
      <c r="C65" s="4">
        <f>IF(B64=1,C64+1,C64)</f>
        <v>0</v>
      </c>
      <c r="E65" s="4">
        <f>OFFSET(A$6,$C65,0)</f>
        <v>0.5</v>
      </c>
      <c r="F65" s="4">
        <f>OFFSET(B$6,$C65,0)</f>
        <v>0.5</v>
      </c>
      <c r="G65" s="4">
        <f>OFFSET(C$6,$C65,0)</f>
        <v>2.5</v>
      </c>
      <c r="H65" s="4">
        <f>OFFSET(D$6,$C65,0)</f>
        <v>2</v>
      </c>
      <c r="J65" s="4">
        <f>OFFSET(F$6,$C65,0)</f>
        <v>1</v>
      </c>
      <c r="K65" s="4">
        <f>OFFSET(G$6,$C65,0)</f>
        <v>2.18</v>
      </c>
      <c r="L65" s="4">
        <f>OFFSET(H$6,$C65,0)</f>
        <v>2</v>
      </c>
      <c r="M65" s="4">
        <f>OFFSET(I$6,$C65,0)</f>
        <v>1</v>
      </c>
      <c r="O65" s="4">
        <f>(1-$B65)^3*$E65+3*(1-$B65)^2*$B65*$F65+3*(1-$B65)*$B65^2*$G65+$B65^3*$H65</f>
        <v>0.8716160000000001</v>
      </c>
      <c r="P65" s="4">
        <f>(1-$B65)^3*$J65+3*(1-$B65)^2*$B65*$K65+3*(1-$B65)*$B65^2*$L65+$B65^3*$M65</f>
        <v>1.6831820800000001</v>
      </c>
      <c r="R65" s="4">
        <f>3*(1-$B65)^2*($F65-$E65)+6*(1-$B65)*$B65*($G65-$F65)+3*$B65^2*($H65-$G65)</f>
        <v>2.3016000000000005</v>
      </c>
      <c r="S65" s="4">
        <f>3*(1-$B65)^2*($K65-$J65)+6*(1-$B65)*$B65*($L65-$K65)+3*$B65^2*($M65-$L65)</f>
        <v>1.3822079999999999</v>
      </c>
      <c r="T65" s="2">
        <f>SQRT(R65*R65+S65*S65)</f>
        <v>2.6847460802213683</v>
      </c>
      <c r="V65" s="2">
        <f>W64</f>
        <v>40.80457839784385</v>
      </c>
      <c r="W65" s="2">
        <f>V65+(T65+T66)/2</f>
        <v>43.490489103969146</v>
      </c>
    </row>
    <row r="66" spans="1:23" ht="13.5">
      <c r="A66" s="4">
        <f>A65+1</f>
        <v>15</v>
      </c>
      <c r="B66" s="4">
        <f>A66/$C$48-C66</f>
        <v>0.3</v>
      </c>
      <c r="C66" s="4">
        <f>IF(B65=1,C65+1,C65)</f>
        <v>0</v>
      </c>
      <c r="E66" s="4">
        <f>OFFSET(A$6,$C66,0)</f>
        <v>0.5</v>
      </c>
      <c r="F66" s="4">
        <f>OFFSET(B$6,$C66,0)</f>
        <v>0.5</v>
      </c>
      <c r="G66" s="4">
        <f>OFFSET(C$6,$C66,0)</f>
        <v>2.5</v>
      </c>
      <c r="H66" s="4">
        <f>OFFSET(D$6,$C66,0)</f>
        <v>2</v>
      </c>
      <c r="J66" s="4">
        <f>OFFSET(F$6,$C66,0)</f>
        <v>1</v>
      </c>
      <c r="K66" s="4">
        <f>OFFSET(G$6,$C66,0)</f>
        <v>2.18</v>
      </c>
      <c r="L66" s="4">
        <f>OFFSET(H$6,$C66,0)</f>
        <v>2</v>
      </c>
      <c r="M66" s="4">
        <f>OFFSET(I$6,$C66,0)</f>
        <v>1</v>
      </c>
      <c r="O66" s="4">
        <f>(1-$B66)^3*$E66+3*(1-$B66)^2*$B66*$F66+3*(1-$B66)*$B66^2*$G66+$B66^3*$H66</f>
        <v>0.9184999999999999</v>
      </c>
      <c r="P66" s="4">
        <f>(1-$B66)^3*$J66+3*(1-$B66)^2*$B66*$K66+3*(1-$B66)*$B66^2*$L66+$B66^3*$M66</f>
        <v>1.7093799999999995</v>
      </c>
      <c r="R66" s="4">
        <f>3*(1-$B66)^2*($F66-$E66)+6*(1-$B66)*$B66*($G66-$F66)+3*$B66^2*($H66-$G66)</f>
        <v>2.385</v>
      </c>
      <c r="S66" s="4">
        <f>3*(1-$B66)^2*($K66-$J66)+6*(1-$B66)*$B66*($L66-$K66)+3*$B66^2*($M66-$L66)</f>
        <v>1.2377999999999998</v>
      </c>
      <c r="T66" s="2">
        <f>SQRT(R66*R66+S66*S66)</f>
        <v>2.6870753320292304</v>
      </c>
      <c r="V66" s="2">
        <f>W65</f>
        <v>43.490489103969146</v>
      </c>
      <c r="W66" s="2">
        <f>V66+(T66+T67)/2</f>
        <v>46.179216308426575</v>
      </c>
    </row>
    <row r="67" spans="1:23" ht="13.5">
      <c r="A67" s="4">
        <f>A66+1</f>
        <v>16</v>
      </c>
      <c r="B67" s="4">
        <f>A67/$C$48-C67</f>
        <v>0.32</v>
      </c>
      <c r="C67" s="4">
        <f>IF(B66=1,C66+1,C66)</f>
        <v>0</v>
      </c>
      <c r="E67" s="4">
        <f>OFFSET(A$6,$C67,0)</f>
        <v>0.5</v>
      </c>
      <c r="F67" s="4">
        <f>OFFSET(B$6,$C67,0)</f>
        <v>0.5</v>
      </c>
      <c r="G67" s="4">
        <f>OFFSET(C$6,$C67,0)</f>
        <v>2.5</v>
      </c>
      <c r="H67" s="4">
        <f>OFFSET(D$6,$C67,0)</f>
        <v>2</v>
      </c>
      <c r="J67" s="4">
        <f>OFFSET(F$6,$C67,0)</f>
        <v>1</v>
      </c>
      <c r="K67" s="4">
        <f>OFFSET(G$6,$C67,0)</f>
        <v>2.18</v>
      </c>
      <c r="L67" s="4">
        <f>OFFSET(H$6,$C67,0)</f>
        <v>2</v>
      </c>
      <c r="M67" s="4">
        <f>OFFSET(I$6,$C67,0)</f>
        <v>1</v>
      </c>
      <c r="O67" s="4">
        <f>(1-$B67)^3*$E67+3*(1-$B67)^2*$B67*$F67+3*(1-$B67)*$B67^2*$G67+$B67^3*$H67</f>
        <v>0.966944</v>
      </c>
      <c r="P67" s="4">
        <f>(1-$B67)^3*$J67+3*(1-$B67)^2*$B67*$K67+3*(1-$B67)*$B67^2*$L67+$B67^3*$M67</f>
        <v>1.7327027199999998</v>
      </c>
      <c r="R67" s="4">
        <f>3*(1-$B67)^2*($F67-$E67)+6*(1-$B67)*$B67*($G67-$F67)+3*$B67^2*($H67-$G67)</f>
        <v>2.4576000000000002</v>
      </c>
      <c r="S67" s="4">
        <f>3*(1-$B67)^2*($K67-$J67)+6*(1-$B67)*$B67*($L67-$K67)+3*$B67^2*($M67-$L67)</f>
        <v>1.0946879999999997</v>
      </c>
      <c r="T67" s="2">
        <f>SQRT(R67*R67+S67*S67)</f>
        <v>2.690379076885635</v>
      </c>
      <c r="V67" s="2">
        <f>W66</f>
        <v>46.179216308426575</v>
      </c>
      <c r="W67" s="2">
        <f>V67+(T67+T68)/2</f>
        <v>48.8711928946598</v>
      </c>
    </row>
    <row r="68" spans="1:23" ht="13.5">
      <c r="A68" s="4">
        <f>A67+1</f>
        <v>17</v>
      </c>
      <c r="B68" s="4">
        <f>A68/$C$48-C68</f>
        <v>0.34</v>
      </c>
      <c r="C68" s="4">
        <f>IF(B67=1,C67+1,C67)</f>
        <v>0</v>
      </c>
      <c r="E68" s="4">
        <f>OFFSET(A$6,$C68,0)</f>
        <v>0.5</v>
      </c>
      <c r="F68" s="4">
        <f>OFFSET(B$6,$C68,0)</f>
        <v>0.5</v>
      </c>
      <c r="G68" s="4">
        <f>OFFSET(C$6,$C68,0)</f>
        <v>2.5</v>
      </c>
      <c r="H68" s="4">
        <f>OFFSET(D$6,$C68,0)</f>
        <v>2</v>
      </c>
      <c r="J68" s="4">
        <f>OFFSET(F$6,$C68,0)</f>
        <v>1</v>
      </c>
      <c r="K68" s="4">
        <f>OFFSET(G$6,$C68,0)</f>
        <v>2.18</v>
      </c>
      <c r="L68" s="4">
        <f>OFFSET(H$6,$C68,0)</f>
        <v>2</v>
      </c>
      <c r="M68" s="4">
        <f>OFFSET(I$6,$C68,0)</f>
        <v>1</v>
      </c>
      <c r="O68" s="4">
        <f>(1-$B68)^3*$E68+3*(1-$B68)^2*$B68*$F68+3*(1-$B68)*$B68^2*$G68+$B68^3*$H68</f>
        <v>1.016732</v>
      </c>
      <c r="P68" s="4">
        <f>(1-$B68)^3*$J68+3*(1-$B68)^2*$B68*$K68+3*(1-$B68)*$B68^2*$L68+$B68^3*$M68</f>
        <v>1.7531761599999998</v>
      </c>
      <c r="R68" s="4">
        <f>3*(1-$B68)^2*($F68-$E68)+6*(1-$B68)*$B68*($G68-$F68)+3*$B68^2*($H68-$G68)</f>
        <v>2.5194</v>
      </c>
      <c r="S68" s="4">
        <f>3*(1-$B68)^2*($K68-$J68)+6*(1-$B68)*$B68*($L68-$K68)+3*$B68^2*($M68-$L68)</f>
        <v>0.9528719999999993</v>
      </c>
      <c r="T68" s="2">
        <f>SQRT(R68*R68+S68*S68)</f>
        <v>2.693574095580814</v>
      </c>
      <c r="V68" s="2">
        <f>W67</f>
        <v>48.8711928946598</v>
      </c>
      <c r="W68" s="2">
        <f>V68+(T68+T69)/2</f>
        <v>51.56583675345648</v>
      </c>
    </row>
    <row r="69" spans="1:23" ht="13.5">
      <c r="A69" s="4">
        <f>A68+1</f>
        <v>18</v>
      </c>
      <c r="B69" s="4">
        <f>A69/$C$48-C69</f>
        <v>0.36</v>
      </c>
      <c r="C69" s="4">
        <f>IF(B68=1,C68+1,C68)</f>
        <v>0</v>
      </c>
      <c r="E69" s="4">
        <f>OFFSET(A$6,$C69,0)</f>
        <v>0.5</v>
      </c>
      <c r="F69" s="4">
        <f>OFFSET(B$6,$C69,0)</f>
        <v>0.5</v>
      </c>
      <c r="G69" s="4">
        <f>OFFSET(C$6,$C69,0)</f>
        <v>2.5</v>
      </c>
      <c r="H69" s="4">
        <f>OFFSET(D$6,$C69,0)</f>
        <v>2</v>
      </c>
      <c r="J69" s="4">
        <f>OFFSET(F$6,$C69,0)</f>
        <v>1</v>
      </c>
      <c r="K69" s="4">
        <f>OFFSET(G$6,$C69,0)</f>
        <v>2.18</v>
      </c>
      <c r="L69" s="4">
        <f>OFFSET(H$6,$C69,0)</f>
        <v>2</v>
      </c>
      <c r="M69" s="4">
        <f>OFFSET(I$6,$C69,0)</f>
        <v>1</v>
      </c>
      <c r="O69" s="4">
        <f>(1-$B69)^3*$E69+3*(1-$B69)^2*$B69*$F69+3*(1-$B69)*$B69^2*$G69+$B69^3*$H69</f>
        <v>1.067648</v>
      </c>
      <c r="P69" s="4">
        <f>(1-$B69)^3*$J69+3*(1-$B69)^2*$B69*$K69+3*(1-$B69)*$B69^2*$L69+$B69^3*$M69</f>
        <v>1.77082624</v>
      </c>
      <c r="R69" s="4">
        <f>3*(1-$B69)^2*($F69-$E69)+6*(1-$B69)*$B69*($G69-$F69)+3*$B69^2*($H69-$G69)</f>
        <v>2.5704</v>
      </c>
      <c r="S69" s="4">
        <f>3*(1-$B69)^2*($K69-$J69)+6*(1-$B69)*$B69*($L69-$K69)+3*$B69^2*($M69-$L69)</f>
        <v>0.8123520000000002</v>
      </c>
      <c r="T69" s="2">
        <f>SQRT(R69*R69+S69*S69)</f>
        <v>2.695713622012546</v>
      </c>
      <c r="V69" s="2">
        <f>W68</f>
        <v>51.56583675345648</v>
      </c>
      <c r="W69" s="2">
        <f>V69+(T69+T70)/2</f>
        <v>54.261685929461905</v>
      </c>
    </row>
    <row r="70" spans="1:23" ht="13.5">
      <c r="A70" s="4">
        <f>A69+1</f>
        <v>19</v>
      </c>
      <c r="B70" s="4">
        <f>A70/$C$48-C70</f>
        <v>0.38</v>
      </c>
      <c r="C70" s="4">
        <f>IF(B69=1,C69+1,C69)</f>
        <v>0</v>
      </c>
      <c r="E70" s="4">
        <f>OFFSET(A$6,$C70,0)</f>
        <v>0.5</v>
      </c>
      <c r="F70" s="4">
        <f>OFFSET(B$6,$C70,0)</f>
        <v>0.5</v>
      </c>
      <c r="G70" s="4">
        <f>OFFSET(C$6,$C70,0)</f>
        <v>2.5</v>
      </c>
      <c r="H70" s="4">
        <f>OFFSET(D$6,$C70,0)</f>
        <v>2</v>
      </c>
      <c r="J70" s="4">
        <f>OFFSET(F$6,$C70,0)</f>
        <v>1</v>
      </c>
      <c r="K70" s="4">
        <f>OFFSET(G$6,$C70,0)</f>
        <v>2.18</v>
      </c>
      <c r="L70" s="4">
        <f>OFFSET(H$6,$C70,0)</f>
        <v>2</v>
      </c>
      <c r="M70" s="4">
        <f>OFFSET(I$6,$C70,0)</f>
        <v>1</v>
      </c>
      <c r="O70" s="4">
        <f>(1-$B70)^3*$E70+3*(1-$B70)^2*$B70*$F70+3*(1-$B70)*$B70^2*$G70+$B70^3*$H70</f>
        <v>1.1194760000000001</v>
      </c>
      <c r="P70" s="4">
        <f>(1-$B70)^3*$J70+3*(1-$B70)^2*$B70*$K70+3*(1-$B70)*$B70^2*$L70+$B70^3*$M70</f>
        <v>1.7856788799999999</v>
      </c>
      <c r="R70" s="4">
        <f>3*(1-$B70)^2*($F70-$E70)+6*(1-$B70)*$B70*($G70-$F70)+3*$B70^2*($H70-$G70)</f>
        <v>2.6106</v>
      </c>
      <c r="S70" s="4">
        <f>3*(1-$B70)^2*($K70-$J70)+6*(1-$B70)*$B70*($L70-$K70)+3*$B70^2*($M70-$L70)</f>
        <v>0.673128</v>
      </c>
      <c r="T70" s="2">
        <f>SQRT(R70*R70+S70*S70)</f>
        <v>2.6959847299982984</v>
      </c>
      <c r="V70" s="2">
        <f>W69</f>
        <v>54.261685929461905</v>
      </c>
      <c r="W70" s="2">
        <f>V70+(T70+T71)/2</f>
        <v>56.95653009031685</v>
      </c>
    </row>
    <row r="71" spans="1:23" ht="13.5">
      <c r="A71" s="4">
        <f>A70+1</f>
        <v>20</v>
      </c>
      <c r="B71" s="4">
        <f>A71/$C$48-C71</f>
        <v>0.4</v>
      </c>
      <c r="C71" s="4">
        <f>IF(B70=1,C70+1,C70)</f>
        <v>0</v>
      </c>
      <c r="E71" s="4">
        <f>OFFSET(A$6,$C71,0)</f>
        <v>0.5</v>
      </c>
      <c r="F71" s="4">
        <f>OFFSET(B$6,$C71,0)</f>
        <v>0.5</v>
      </c>
      <c r="G71" s="4">
        <f>OFFSET(C$6,$C71,0)</f>
        <v>2.5</v>
      </c>
      <c r="H71" s="4">
        <f>OFFSET(D$6,$C71,0)</f>
        <v>2</v>
      </c>
      <c r="J71" s="4">
        <f>OFFSET(F$6,$C71,0)</f>
        <v>1</v>
      </c>
      <c r="K71" s="4">
        <f>OFFSET(G$6,$C71,0)</f>
        <v>2.18</v>
      </c>
      <c r="L71" s="4">
        <f>OFFSET(H$6,$C71,0)</f>
        <v>2</v>
      </c>
      <c r="M71" s="4">
        <f>OFFSET(I$6,$C71,0)</f>
        <v>1</v>
      </c>
      <c r="O71" s="4">
        <f>(1-$B71)^3*$E71+3*(1-$B71)^2*$B71*$F71+3*(1-$B71)*$B71^2*$G71+$B71^3*$H71</f>
        <v>1.1720000000000002</v>
      </c>
      <c r="P71" s="4">
        <f>(1-$B71)^3*$J71+3*(1-$B71)^2*$B71*$K71+3*(1-$B71)*$B71^2*$L71+$B71^3*$M71</f>
        <v>1.7977600000000002</v>
      </c>
      <c r="R71" s="4">
        <f>3*(1-$B71)^2*($F71-$E71)+6*(1-$B71)*$B71*($G71-$F71)+3*$B71^2*($H71-$G71)</f>
        <v>2.6399999999999997</v>
      </c>
      <c r="S71" s="4">
        <f>3*(1-$B71)^2*($K71-$J71)+6*(1-$B71)*$B71*($L71-$K71)+3*$B71^2*($M71-$L71)</f>
        <v>0.5352</v>
      </c>
      <c r="T71" s="2">
        <f>SQRT(R71*R71+S71*S71)</f>
        <v>2.6937035917116043</v>
      </c>
      <c r="V71" s="2">
        <f>W70</f>
        <v>56.95653009031685</v>
      </c>
      <c r="W71" s="2">
        <f>V71+(T71+T72)/2</f>
        <v>59.647536863344556</v>
      </c>
    </row>
    <row r="72" spans="1:23" ht="13.5">
      <c r="A72" s="4">
        <f>A71+1</f>
        <v>21</v>
      </c>
      <c r="B72" s="4">
        <f>A72/$C$48-C72</f>
        <v>0.42</v>
      </c>
      <c r="C72" s="4">
        <f>IF(B71=1,C71+1,C71)</f>
        <v>0</v>
      </c>
      <c r="E72" s="4">
        <f>OFFSET(A$6,$C72,0)</f>
        <v>0.5</v>
      </c>
      <c r="F72" s="4">
        <f>OFFSET(B$6,$C72,0)</f>
        <v>0.5</v>
      </c>
      <c r="G72" s="4">
        <f>OFFSET(C$6,$C72,0)</f>
        <v>2.5</v>
      </c>
      <c r="H72" s="4">
        <f>OFFSET(D$6,$C72,0)</f>
        <v>2</v>
      </c>
      <c r="J72" s="4">
        <f>OFFSET(F$6,$C72,0)</f>
        <v>1</v>
      </c>
      <c r="K72" s="4">
        <f>OFFSET(G$6,$C72,0)</f>
        <v>2.18</v>
      </c>
      <c r="L72" s="4">
        <f>OFFSET(H$6,$C72,0)</f>
        <v>2</v>
      </c>
      <c r="M72" s="4">
        <f>OFFSET(I$6,$C72,0)</f>
        <v>1</v>
      </c>
      <c r="O72" s="4">
        <f>(1-$B72)^3*$E72+3*(1-$B72)^2*$B72*$F72+3*(1-$B72)*$B72^2*$G72+$B72^3*$H72</f>
        <v>1.2250039999999998</v>
      </c>
      <c r="P72" s="4">
        <f>(1-$B72)^3*$J72+3*(1-$B72)^2*$B72*$K72+3*(1-$B72)*$B72^2*$L72+$B72^3*$M72</f>
        <v>1.8070955200000003</v>
      </c>
      <c r="R72" s="4">
        <f>3*(1-$B72)^2*($F72-$E72)+6*(1-$B72)*$B72*($G72-$F72)+3*$B72^2*($H72-$G72)</f>
        <v>2.6586000000000007</v>
      </c>
      <c r="S72" s="4">
        <f>3*(1-$B72)^2*($K72-$J72)+6*(1-$B72)*$B72*($L72-$K72)+3*$B72^2*($M72-$L72)</f>
        <v>0.3985680000000005</v>
      </c>
      <c r="T72" s="2">
        <f>SQRT(R72*R72+S72*S72)</f>
        <v>2.6883099543438074</v>
      </c>
      <c r="V72" s="2">
        <f>W71</f>
        <v>59.647536863344556</v>
      </c>
      <c r="W72" s="2">
        <f>V72+(T72+T73)/2</f>
        <v>62.33137277695469</v>
      </c>
    </row>
    <row r="73" spans="1:23" ht="13.5">
      <c r="A73" s="4">
        <f>A72+1</f>
        <v>22</v>
      </c>
      <c r="B73" s="4">
        <f>A73/$C$48-C73</f>
        <v>0.44</v>
      </c>
      <c r="C73" s="4">
        <f>IF(B72=1,C72+1,C72)</f>
        <v>0</v>
      </c>
      <c r="E73" s="4">
        <f>OFFSET(A$6,$C73,0)</f>
        <v>0.5</v>
      </c>
      <c r="F73" s="4">
        <f>OFFSET(B$6,$C73,0)</f>
        <v>0.5</v>
      </c>
      <c r="G73" s="4">
        <f>OFFSET(C$6,$C73,0)</f>
        <v>2.5</v>
      </c>
      <c r="H73" s="4">
        <f>OFFSET(D$6,$C73,0)</f>
        <v>2</v>
      </c>
      <c r="J73" s="4">
        <f>OFFSET(F$6,$C73,0)</f>
        <v>1</v>
      </c>
      <c r="K73" s="4">
        <f>OFFSET(G$6,$C73,0)</f>
        <v>2.18</v>
      </c>
      <c r="L73" s="4">
        <f>OFFSET(H$6,$C73,0)</f>
        <v>2</v>
      </c>
      <c r="M73" s="4">
        <f>OFFSET(I$6,$C73,0)</f>
        <v>1</v>
      </c>
      <c r="O73" s="4">
        <f>(1-$B73)^3*$E73+3*(1-$B73)^2*$B73*$F73+3*(1-$B73)*$B73^2*$G73+$B73^3*$H73</f>
        <v>1.278272</v>
      </c>
      <c r="P73" s="4">
        <f>(1-$B73)^3*$J73+3*(1-$B73)^2*$B73*$K73+3*(1-$B73)*$B73^2*$L73+$B73^3*$M73</f>
        <v>1.81371136</v>
      </c>
      <c r="R73" s="4">
        <f>3*(1-$B73)^2*($F73-$E73)+6*(1-$B73)*$B73*($G73-$F73)+3*$B73^2*($H73-$G73)</f>
        <v>2.6664000000000003</v>
      </c>
      <c r="S73" s="4">
        <f>3*(1-$B73)^2*($K73-$J73)+6*(1-$B73)*$B73*($L73-$K73)+3*$B73^2*($M73-$L73)</f>
        <v>0.263232</v>
      </c>
      <c r="T73" s="2">
        <f>SQRT(R73*R73+S73*S73)</f>
        <v>2.679361872876451</v>
      </c>
      <c r="V73" s="2">
        <f>W72</f>
        <v>62.33137277695469</v>
      </c>
      <c r="W73" s="2">
        <f>V73+(T73+T74)/2</f>
        <v>65.00431945330226</v>
      </c>
    </row>
    <row r="74" spans="1:23" ht="13.5">
      <c r="A74" s="4">
        <f>A73+1</f>
        <v>23</v>
      </c>
      <c r="B74" s="4">
        <f>A74/$C$48-C74</f>
        <v>0.46</v>
      </c>
      <c r="C74" s="4">
        <f>IF(B73=1,C73+1,C73)</f>
        <v>0</v>
      </c>
      <c r="E74" s="4">
        <f>OFFSET(A$6,$C74,0)</f>
        <v>0.5</v>
      </c>
      <c r="F74" s="4">
        <f>OFFSET(B$6,$C74,0)</f>
        <v>0.5</v>
      </c>
      <c r="G74" s="4">
        <f>OFFSET(C$6,$C74,0)</f>
        <v>2.5</v>
      </c>
      <c r="H74" s="4">
        <f>OFFSET(D$6,$C74,0)</f>
        <v>2</v>
      </c>
      <c r="J74" s="4">
        <f>OFFSET(F$6,$C74,0)</f>
        <v>1</v>
      </c>
      <c r="K74" s="4">
        <f>OFFSET(G$6,$C74,0)</f>
        <v>2.18</v>
      </c>
      <c r="L74" s="4">
        <f>OFFSET(H$6,$C74,0)</f>
        <v>2</v>
      </c>
      <c r="M74" s="4">
        <f>OFFSET(I$6,$C74,0)</f>
        <v>1</v>
      </c>
      <c r="O74" s="4">
        <f>(1-$B74)^3*$E74+3*(1-$B74)^2*$B74*$F74+3*(1-$B74)*$B74^2*$G74+$B74^3*$H74</f>
        <v>1.331588</v>
      </c>
      <c r="P74" s="4">
        <f>(1-$B74)^3*$J74+3*(1-$B74)^2*$B74*$K74+3*(1-$B74)*$B74^2*$L74+$B74^3*$M74</f>
        <v>1.8176334400000005</v>
      </c>
      <c r="R74" s="4">
        <f>3*(1-$B74)^2*($F74-$E74)+6*(1-$B74)*$B74*($G74-$F74)+3*$B74^2*($H74-$G74)</f>
        <v>2.6634</v>
      </c>
      <c r="S74" s="4">
        <f>3*(1-$B74)^2*($K74-$J74)+6*(1-$B74)*$B74*($L74-$K74)+3*$B74^2*($M74-$L74)</f>
        <v>0.12919199999999975</v>
      </c>
      <c r="T74" s="2">
        <f>SQRT(R74*R74+S74*S74)</f>
        <v>2.6665314798186803</v>
      </c>
      <c r="V74" s="2">
        <f>W73</f>
        <v>65.00431945330226</v>
      </c>
      <c r="W74" s="2">
        <f>V74+(T74+T75)/2</f>
        <v>67.66238638364585</v>
      </c>
    </row>
    <row r="75" spans="1:23" ht="13.5">
      <c r="A75" s="4">
        <f>A74+1</f>
        <v>24</v>
      </c>
      <c r="B75" s="4">
        <f>A75/$C$48-C75</f>
        <v>0.48</v>
      </c>
      <c r="C75" s="4">
        <f>IF(B74=1,C74+1,C74)</f>
        <v>0</v>
      </c>
      <c r="E75" s="4">
        <f>OFFSET(A$6,$C75,0)</f>
        <v>0.5</v>
      </c>
      <c r="F75" s="4">
        <f>OFFSET(B$6,$C75,0)</f>
        <v>0.5</v>
      </c>
      <c r="G75" s="4">
        <f>OFFSET(C$6,$C75,0)</f>
        <v>2.5</v>
      </c>
      <c r="H75" s="4">
        <f>OFFSET(D$6,$C75,0)</f>
        <v>2</v>
      </c>
      <c r="J75" s="4">
        <f>OFFSET(F$6,$C75,0)</f>
        <v>1</v>
      </c>
      <c r="K75" s="4">
        <f>OFFSET(G$6,$C75,0)</f>
        <v>2.18</v>
      </c>
      <c r="L75" s="4">
        <f>OFFSET(H$6,$C75,0)</f>
        <v>2</v>
      </c>
      <c r="M75" s="4">
        <f>OFFSET(I$6,$C75,0)</f>
        <v>1</v>
      </c>
      <c r="O75" s="4">
        <f>(1-$B75)^3*$E75+3*(1-$B75)^2*$B75*$F75+3*(1-$B75)*$B75^2*$G75+$B75^3*$H75</f>
        <v>1.3847360000000002</v>
      </c>
      <c r="P75" s="4">
        <f>(1-$B75)^3*$J75+3*(1-$B75)^2*$B75*$K75+3*(1-$B75)*$B75^2*$L75+$B75^3*$M75</f>
        <v>1.8188876800000005</v>
      </c>
      <c r="R75" s="4">
        <f>3*(1-$B75)^2*($F75-$E75)+6*(1-$B75)*$B75*($G75-$F75)+3*$B75^2*($H75-$G75)</f>
        <v>2.6496</v>
      </c>
      <c r="S75" s="4">
        <f>3*(1-$B75)^2*($K75-$J75)+6*(1-$B75)*$B75*($L75-$K75)+3*$B75^2*($M75-$L75)</f>
        <v>-0.0035519999999999996</v>
      </c>
      <c r="T75" s="2">
        <f>SQRT(R75*R75+S75*S75)</f>
        <v>2.6496023808684956</v>
      </c>
      <c r="V75" s="2">
        <f>W74</f>
        <v>67.66238638364585</v>
      </c>
      <c r="W75" s="2">
        <f>V75+(T75+T76)/2</f>
        <v>70.3014221421843</v>
      </c>
    </row>
    <row r="76" spans="1:23" ht="13.5">
      <c r="A76" s="4">
        <f>A75+1</f>
        <v>25</v>
      </c>
      <c r="B76" s="4">
        <f>A76/$C$48-C76</f>
        <v>0.5</v>
      </c>
      <c r="C76" s="4">
        <f>IF(B75=1,C75+1,C75)</f>
        <v>0</v>
      </c>
      <c r="E76" s="4">
        <f>OFFSET(A$6,$C76,0)</f>
        <v>0.5</v>
      </c>
      <c r="F76" s="4">
        <f>OFFSET(B$6,$C76,0)</f>
        <v>0.5</v>
      </c>
      <c r="G76" s="4">
        <f>OFFSET(C$6,$C76,0)</f>
        <v>2.5</v>
      </c>
      <c r="H76" s="4">
        <f>OFFSET(D$6,$C76,0)</f>
        <v>2</v>
      </c>
      <c r="J76" s="4">
        <f>OFFSET(F$6,$C76,0)</f>
        <v>1</v>
      </c>
      <c r="K76" s="4">
        <f>OFFSET(G$6,$C76,0)</f>
        <v>2.18</v>
      </c>
      <c r="L76" s="4">
        <f>OFFSET(H$6,$C76,0)</f>
        <v>2</v>
      </c>
      <c r="M76" s="4">
        <f>OFFSET(I$6,$C76,0)</f>
        <v>1</v>
      </c>
      <c r="O76" s="4">
        <f>(1-$B76)^3*$E76+3*(1-$B76)^2*$B76*$F76+3*(1-$B76)*$B76^2*$G76+$B76^3*$H76</f>
        <v>1.4375</v>
      </c>
      <c r="P76" s="4">
        <f>(1-$B76)^3*$J76+3*(1-$B76)^2*$B76*$K76+3*(1-$B76)*$B76^2*$L76+$B76^3*$M76</f>
        <v>1.8175000000000001</v>
      </c>
      <c r="R76" s="4">
        <f>3*(1-$B76)^2*($F76-$E76)+6*(1-$B76)*$B76*($G76-$F76)+3*$B76^2*($H76-$G76)</f>
        <v>2.625</v>
      </c>
      <c r="S76" s="4">
        <f>3*(1-$B76)^2*($K76-$J76)+6*(1-$B76)*$B76*($L76-$K76)+3*$B76^2*($M76-$L76)</f>
        <v>-0.13500000000000012</v>
      </c>
      <c r="T76" s="2">
        <f>SQRT(R76*R76+S76*S76)</f>
        <v>2.6284691362083747</v>
      </c>
      <c r="V76" s="2">
        <f>W75</f>
        <v>70.3014221421843</v>
      </c>
      <c r="W76" s="2">
        <f>V76+(T76+T77)/2</f>
        <v>72.91722631494895</v>
      </c>
    </row>
    <row r="77" spans="1:23" ht="13.5">
      <c r="A77" s="4">
        <f>A76+1</f>
        <v>26</v>
      </c>
      <c r="B77" s="4">
        <f>A77/$C$48-C77</f>
        <v>0.52</v>
      </c>
      <c r="C77" s="4">
        <f>IF(B76=1,C76+1,C76)</f>
        <v>0</v>
      </c>
      <c r="E77" s="4">
        <f>OFFSET(A$6,$C77,0)</f>
        <v>0.5</v>
      </c>
      <c r="F77" s="4">
        <f>OFFSET(B$6,$C77,0)</f>
        <v>0.5</v>
      </c>
      <c r="G77" s="4">
        <f>OFFSET(C$6,$C77,0)</f>
        <v>2.5</v>
      </c>
      <c r="H77" s="4">
        <f>OFFSET(D$6,$C77,0)</f>
        <v>2</v>
      </c>
      <c r="J77" s="4">
        <f>OFFSET(F$6,$C77,0)</f>
        <v>1</v>
      </c>
      <c r="K77" s="4">
        <f>OFFSET(G$6,$C77,0)</f>
        <v>2.18</v>
      </c>
      <c r="L77" s="4">
        <f>OFFSET(H$6,$C77,0)</f>
        <v>2</v>
      </c>
      <c r="M77" s="4">
        <f>OFFSET(I$6,$C77,0)</f>
        <v>1</v>
      </c>
      <c r="O77" s="4">
        <f>(1-$B77)^3*$E77+3*(1-$B77)^2*$B77*$F77+3*(1-$B77)*$B77^2*$G77+$B77^3*$H77</f>
        <v>1.4896640000000003</v>
      </c>
      <c r="P77" s="4">
        <f>(1-$B77)^3*$J77+3*(1-$B77)^2*$B77*$K77+3*(1-$B77)*$B77^2*$L77+$B77^3*$M77</f>
        <v>1.8134963200000003</v>
      </c>
      <c r="R77" s="4">
        <f>3*(1-$B77)^2*($F77-$E77)+6*(1-$B77)*$B77*($G77-$F77)+3*$B77^2*($H77-$G77)</f>
        <v>2.5896</v>
      </c>
      <c r="S77" s="4">
        <f>3*(1-$B77)^2*($K77-$J77)+6*(1-$B77)*$B77*($L77-$K77)+3*$B77^2*($M77-$L77)</f>
        <v>-0.2651520000000003</v>
      </c>
      <c r="T77" s="2">
        <f>SQRT(R77*R77+S77*S77)</f>
        <v>2.6031392093209305</v>
      </c>
      <c r="V77" s="2">
        <f>W76</f>
        <v>72.91722631494895</v>
      </c>
      <c r="W77" s="2">
        <f>V77+(T77+T78)/2</f>
        <v>75.50566478084431</v>
      </c>
    </row>
    <row r="78" spans="1:23" ht="13.5">
      <c r="A78" s="4">
        <f>A77+1</f>
        <v>27</v>
      </c>
      <c r="B78" s="4">
        <f>A78/$C$48-C78</f>
        <v>0.54</v>
      </c>
      <c r="C78" s="4">
        <f>IF(B77=1,C77+1,C77)</f>
        <v>0</v>
      </c>
      <c r="E78" s="4">
        <f>OFFSET(A$6,$C78,0)</f>
        <v>0.5</v>
      </c>
      <c r="F78" s="4">
        <f>OFFSET(B$6,$C78,0)</f>
        <v>0.5</v>
      </c>
      <c r="G78" s="4">
        <f>OFFSET(C$6,$C78,0)</f>
        <v>2.5</v>
      </c>
      <c r="H78" s="4">
        <f>OFFSET(D$6,$C78,0)</f>
        <v>2</v>
      </c>
      <c r="J78" s="4">
        <f>OFFSET(F$6,$C78,0)</f>
        <v>1</v>
      </c>
      <c r="K78" s="4">
        <f>OFFSET(G$6,$C78,0)</f>
        <v>2.18</v>
      </c>
      <c r="L78" s="4">
        <f>OFFSET(H$6,$C78,0)</f>
        <v>2</v>
      </c>
      <c r="M78" s="4">
        <f>OFFSET(I$6,$C78,0)</f>
        <v>1</v>
      </c>
      <c r="O78" s="4">
        <f>(1-$B78)^3*$E78+3*(1-$B78)^2*$B78*$F78+3*(1-$B78)*$B78^2*$G78+$B78^3*$H78</f>
        <v>1.541012</v>
      </c>
      <c r="P78" s="4">
        <f>(1-$B78)^3*$J78+3*(1-$B78)^2*$B78*$K78+3*(1-$B78)*$B78^2*$L78+$B78^3*$M78</f>
        <v>1.80690256</v>
      </c>
      <c r="R78" s="4">
        <f>3*(1-$B78)^2*($F78-$E78)+6*(1-$B78)*$B78*($G78-$F78)+3*$B78^2*($H78-$G78)</f>
        <v>2.5434</v>
      </c>
      <c r="S78" s="4">
        <f>3*(1-$B78)^2*($K78-$J78)+6*(1-$B78)*$B78*($L78-$K78)+3*$B78^2*($M78-$L78)</f>
        <v>-0.3940080000000004</v>
      </c>
      <c r="T78" s="2">
        <f>SQRT(R78*R78+S78*S78)</f>
        <v>2.5737377224697937</v>
      </c>
      <c r="V78" s="2">
        <f>W77</f>
        <v>75.50566478084431</v>
      </c>
      <c r="W78" s="2">
        <f>V78+(T78+T79)/2</f>
        <v>78.06279130675044</v>
      </c>
    </row>
    <row r="79" spans="1:23" ht="13.5">
      <c r="A79" s="4">
        <f>A78+1</f>
        <v>28</v>
      </c>
      <c r="B79" s="4">
        <f>A79/$C$48-C79</f>
        <v>0.56</v>
      </c>
      <c r="C79" s="4">
        <f>IF(B78=1,C78+1,C78)</f>
        <v>0</v>
      </c>
      <c r="E79" s="4">
        <f>OFFSET(A$6,$C79,0)</f>
        <v>0.5</v>
      </c>
      <c r="F79" s="4">
        <f>OFFSET(B$6,$C79,0)</f>
        <v>0.5</v>
      </c>
      <c r="G79" s="4">
        <f>OFFSET(C$6,$C79,0)</f>
        <v>2.5</v>
      </c>
      <c r="H79" s="4">
        <f>OFFSET(D$6,$C79,0)</f>
        <v>2</v>
      </c>
      <c r="J79" s="4">
        <f>OFFSET(F$6,$C79,0)</f>
        <v>1</v>
      </c>
      <c r="K79" s="4">
        <f>OFFSET(G$6,$C79,0)</f>
        <v>2.18</v>
      </c>
      <c r="L79" s="4">
        <f>OFFSET(H$6,$C79,0)</f>
        <v>2</v>
      </c>
      <c r="M79" s="4">
        <f>OFFSET(I$6,$C79,0)</f>
        <v>1</v>
      </c>
      <c r="O79" s="4">
        <f>(1-$B79)^3*$E79+3*(1-$B79)^2*$B79*$F79+3*(1-$B79)*$B79^2*$G79+$B79^3*$H79</f>
        <v>1.5913280000000003</v>
      </c>
      <c r="P79" s="4">
        <f>(1-$B79)^3*$J79+3*(1-$B79)^2*$B79*$K79+3*(1-$B79)*$B79^2*$L79+$B79^3*$M79</f>
        <v>1.79774464</v>
      </c>
      <c r="R79" s="4">
        <f>3*(1-$B79)^2*($F79-$E79)+6*(1-$B79)*$B79*($G79-$F79)+3*$B79^2*($H79-$G79)</f>
        <v>2.4863999999999997</v>
      </c>
      <c r="S79" s="4">
        <f>3*(1-$B79)^2*($K79-$J79)+6*(1-$B79)*$B79*($L79-$K79)+3*$B79^2*($M79-$L79)</f>
        <v>-0.5215680000000004</v>
      </c>
      <c r="T79" s="2">
        <f>SQRT(R79*R79+S79*S79)</f>
        <v>2.5405153293424543</v>
      </c>
      <c r="V79" s="2">
        <f>W78</f>
        <v>78.06279130675044</v>
      </c>
      <c r="W79" s="2">
        <f>V79+(T79+T80)/2</f>
        <v>80.58497870789093</v>
      </c>
    </row>
    <row r="80" spans="1:23" ht="13.5">
      <c r="A80" s="4">
        <f>A79+1</f>
        <v>29</v>
      </c>
      <c r="B80" s="4">
        <f>A80/$C$48-C80</f>
        <v>0.58</v>
      </c>
      <c r="C80" s="4">
        <f>IF(B79=1,C79+1,C79)</f>
        <v>0</v>
      </c>
      <c r="E80" s="4">
        <f>OFFSET(A$6,$C80,0)</f>
        <v>0.5</v>
      </c>
      <c r="F80" s="4">
        <f>OFFSET(B$6,$C80,0)</f>
        <v>0.5</v>
      </c>
      <c r="G80" s="4">
        <f>OFFSET(C$6,$C80,0)</f>
        <v>2.5</v>
      </c>
      <c r="H80" s="4">
        <f>OFFSET(D$6,$C80,0)</f>
        <v>2</v>
      </c>
      <c r="J80" s="4">
        <f>OFFSET(F$6,$C80,0)</f>
        <v>1</v>
      </c>
      <c r="K80" s="4">
        <f>OFFSET(G$6,$C80,0)</f>
        <v>2.18</v>
      </c>
      <c r="L80" s="4">
        <f>OFFSET(H$6,$C80,0)</f>
        <v>2</v>
      </c>
      <c r="M80" s="4">
        <f>OFFSET(I$6,$C80,0)</f>
        <v>1</v>
      </c>
      <c r="O80" s="4">
        <f>(1-$B80)^3*$E80+3*(1-$B80)^2*$B80*$F80+3*(1-$B80)*$B80^2*$G80+$B80^3*$H80</f>
        <v>1.6403960000000002</v>
      </c>
      <c r="P80" s="4">
        <f>(1-$B80)^3*$J80+3*(1-$B80)^2*$B80*$K80+3*(1-$B80)*$B80^2*$L80+$B80^3*$M80</f>
        <v>1.7860484800000003</v>
      </c>
      <c r="R80" s="4">
        <f>3*(1-$B80)^2*($F80-$E80)+6*(1-$B80)*$B80*($G80-$F80)+3*$B80^2*($H80-$G80)</f>
        <v>2.4186000000000005</v>
      </c>
      <c r="S80" s="4">
        <f>3*(1-$B80)^2*($K80-$J80)+6*(1-$B80)*$B80*($L80-$K80)+3*$B80^2*($M80-$L80)</f>
        <v>-0.647832</v>
      </c>
      <c r="T80" s="2">
        <f>SQRT(R80*R80+S80*S80)</f>
        <v>2.5038594729385277</v>
      </c>
      <c r="V80" s="2">
        <f>W79</f>
        <v>80.58497870789093</v>
      </c>
      <c r="W80" s="2">
        <f>V80+(T80+T81)/2</f>
        <v>83.06906304504957</v>
      </c>
    </row>
    <row r="81" spans="1:23" ht="13.5">
      <c r="A81" s="4">
        <f>A80+1</f>
        <v>30</v>
      </c>
      <c r="B81" s="4">
        <f>A81/$C$48-C81</f>
        <v>0.6</v>
      </c>
      <c r="C81" s="4">
        <f>IF(B80=1,C80+1,C80)</f>
        <v>0</v>
      </c>
      <c r="E81" s="4">
        <f>OFFSET(A$6,$C81,0)</f>
        <v>0.5</v>
      </c>
      <c r="F81" s="4">
        <f>OFFSET(B$6,$C81,0)</f>
        <v>0.5</v>
      </c>
      <c r="G81" s="4">
        <f>OFFSET(C$6,$C81,0)</f>
        <v>2.5</v>
      </c>
      <c r="H81" s="4">
        <f>OFFSET(D$6,$C81,0)</f>
        <v>2</v>
      </c>
      <c r="J81" s="4">
        <f>OFFSET(F$6,$C81,0)</f>
        <v>1</v>
      </c>
      <c r="K81" s="4">
        <f>OFFSET(G$6,$C81,0)</f>
        <v>2.18</v>
      </c>
      <c r="L81" s="4">
        <f>OFFSET(H$6,$C81,0)</f>
        <v>2</v>
      </c>
      <c r="M81" s="4">
        <f>OFFSET(I$6,$C81,0)</f>
        <v>1</v>
      </c>
      <c r="O81" s="4">
        <f>(1-$B81)^3*$E81+3*(1-$B81)^2*$B81*$F81+3*(1-$B81)*$B81^2*$G81+$B81^3*$H81</f>
        <v>1.688</v>
      </c>
      <c r="P81" s="4">
        <f>(1-$B81)^3*$J81+3*(1-$B81)^2*$B81*$K81+3*(1-$B81)*$B81^2*$L81+$B81^3*$M81</f>
        <v>1.7718400000000003</v>
      </c>
      <c r="R81" s="4">
        <f>3*(1-$B81)^2*($F81-$E81)+6*(1-$B81)*$B81*($G81-$F81)+3*$B81^2*($H81-$G81)</f>
        <v>2.3400000000000003</v>
      </c>
      <c r="S81" s="4">
        <f>3*(1-$B81)^2*($K81-$J81)+6*(1-$B81)*$B81*($L81-$K81)+3*$B81^2*($M81-$L81)</f>
        <v>-0.7728000000000002</v>
      </c>
      <c r="T81" s="2">
        <f>SQRT(R81*R81+S81*S81)</f>
        <v>2.464309201378756</v>
      </c>
      <c r="V81" s="2">
        <f>W80</f>
        <v>83.06906304504957</v>
      </c>
      <c r="W81" s="2">
        <f>V81+(T81+T82)/2</f>
        <v>85.51250440026737</v>
      </c>
    </row>
    <row r="82" spans="1:23" ht="13.5">
      <c r="A82" s="4">
        <f>A81+1</f>
        <v>31</v>
      </c>
      <c r="B82" s="4">
        <f>A82/$C$48-C82</f>
        <v>0.62</v>
      </c>
      <c r="C82" s="4">
        <f>IF(B81=1,C81+1,C81)</f>
        <v>0</v>
      </c>
      <c r="E82" s="4">
        <f>OFFSET(A$6,$C82,0)</f>
        <v>0.5</v>
      </c>
      <c r="F82" s="4">
        <f>OFFSET(B$6,$C82,0)</f>
        <v>0.5</v>
      </c>
      <c r="G82" s="4">
        <f>OFFSET(C$6,$C82,0)</f>
        <v>2.5</v>
      </c>
      <c r="H82" s="4">
        <f>OFFSET(D$6,$C82,0)</f>
        <v>2</v>
      </c>
      <c r="J82" s="4">
        <f>OFFSET(F$6,$C82,0)</f>
        <v>1</v>
      </c>
      <c r="K82" s="4">
        <f>OFFSET(G$6,$C82,0)</f>
        <v>2.18</v>
      </c>
      <c r="L82" s="4">
        <f>OFFSET(H$6,$C82,0)</f>
        <v>2</v>
      </c>
      <c r="M82" s="4">
        <f>OFFSET(I$6,$C82,0)</f>
        <v>1</v>
      </c>
      <c r="O82" s="4">
        <f>(1-$B82)^3*$E82+3*(1-$B82)^2*$B82*$F82+3*(1-$B82)*$B82^2*$G82+$B82^3*$H82</f>
        <v>1.7339240000000002</v>
      </c>
      <c r="P82" s="4">
        <f>(1-$B82)^3*$J82+3*(1-$B82)^2*$B82*$K82+3*(1-$B82)*$B82^2*$L82+$B82^3*$M82</f>
        <v>1.7551451200000003</v>
      </c>
      <c r="R82" s="4">
        <f>3*(1-$B82)^2*($F82-$E82)+6*(1-$B82)*$B82*($G82-$F82)+3*$B82^2*($H82-$G82)</f>
        <v>2.2506000000000004</v>
      </c>
      <c r="S82" s="4">
        <f>3*(1-$B82)^2*($K82-$J82)+6*(1-$B82)*$B82*($L82-$K82)+3*$B82^2*($M82-$L82)</f>
        <v>-0.8964720000000002</v>
      </c>
      <c r="T82" s="2">
        <f>SQRT(R82*R82+S82*S82)</f>
        <v>2.4225735090568463</v>
      </c>
      <c r="V82" s="2">
        <f>W81</f>
        <v>85.51250440026737</v>
      </c>
      <c r="W82" s="2">
        <f>V82+(T82+T83)/2</f>
        <v>87.91356754209554</v>
      </c>
    </row>
    <row r="83" spans="1:23" ht="13.5">
      <c r="A83" s="4">
        <f>A82+1</f>
        <v>32</v>
      </c>
      <c r="B83" s="4">
        <f>A83/$C$48-C83</f>
        <v>0.64</v>
      </c>
      <c r="C83" s="4">
        <f>IF(B82=1,C82+1,C82)</f>
        <v>0</v>
      </c>
      <c r="E83" s="4">
        <f>OFFSET(A$6,$C83,0)</f>
        <v>0.5</v>
      </c>
      <c r="F83" s="4">
        <f>OFFSET(B$6,$C83,0)</f>
        <v>0.5</v>
      </c>
      <c r="G83" s="4">
        <f>OFFSET(C$6,$C83,0)</f>
        <v>2.5</v>
      </c>
      <c r="H83" s="4">
        <f>OFFSET(D$6,$C83,0)</f>
        <v>2</v>
      </c>
      <c r="J83" s="4">
        <f>OFFSET(F$6,$C83,0)</f>
        <v>1</v>
      </c>
      <c r="K83" s="4">
        <f>OFFSET(G$6,$C83,0)</f>
        <v>2.18</v>
      </c>
      <c r="L83" s="4">
        <f>OFFSET(H$6,$C83,0)</f>
        <v>2</v>
      </c>
      <c r="M83" s="4">
        <f>OFFSET(I$6,$C83,0)</f>
        <v>1</v>
      </c>
      <c r="O83" s="4">
        <f>(1-$B83)^3*$E83+3*(1-$B83)^2*$B83*$F83+3*(1-$B83)*$B83^2*$G83+$B83^3*$H83</f>
        <v>1.7779520000000002</v>
      </c>
      <c r="P83" s="4">
        <f>(1-$B83)^3*$J83+3*(1-$B83)^2*$B83*$K83+3*(1-$B83)*$B83^2*$L83+$B83^3*$M83</f>
        <v>1.7359897600000003</v>
      </c>
      <c r="R83" s="4">
        <f>3*(1-$B83)^2*($F83-$E83)+6*(1-$B83)*$B83*($G83-$F83)+3*$B83^2*($H83-$G83)</f>
        <v>2.1504000000000003</v>
      </c>
      <c r="S83" s="4">
        <f>3*(1-$B83)^2*($K83-$J83)+6*(1-$B83)*$B83*($L83-$K83)+3*$B83^2*($M83-$L83)</f>
        <v>-1.0188480000000004</v>
      </c>
      <c r="T83" s="2">
        <f>SQRT(R83*R83+S83*S83)</f>
        <v>2.3795527745994627</v>
      </c>
      <c r="V83" s="2">
        <f>W82</f>
        <v>87.91356754209554</v>
      </c>
      <c r="W83" s="2">
        <f>V83+(T83+T84)/2</f>
        <v>90.27152501608346</v>
      </c>
    </row>
    <row r="84" spans="1:23" ht="13.5">
      <c r="A84" s="4">
        <f>A83+1</f>
        <v>33</v>
      </c>
      <c r="B84" s="4">
        <f>A84/$C$48-C84</f>
        <v>0.66</v>
      </c>
      <c r="C84" s="4">
        <f>IF(B83=1,C83+1,C83)</f>
        <v>0</v>
      </c>
      <c r="E84" s="4">
        <f>OFFSET(A$6,$C84,0)</f>
        <v>0.5</v>
      </c>
      <c r="F84" s="4">
        <f>OFFSET(B$6,$C84,0)</f>
        <v>0.5</v>
      </c>
      <c r="G84" s="4">
        <f>OFFSET(C$6,$C84,0)</f>
        <v>2.5</v>
      </c>
      <c r="H84" s="4">
        <f>OFFSET(D$6,$C84,0)</f>
        <v>2</v>
      </c>
      <c r="J84" s="4">
        <f>OFFSET(F$6,$C84,0)</f>
        <v>1</v>
      </c>
      <c r="K84" s="4">
        <f>OFFSET(G$6,$C84,0)</f>
        <v>2.18</v>
      </c>
      <c r="L84" s="4">
        <f>OFFSET(H$6,$C84,0)</f>
        <v>2</v>
      </c>
      <c r="M84" s="4">
        <f>OFFSET(I$6,$C84,0)</f>
        <v>1</v>
      </c>
      <c r="O84" s="4">
        <f>(1-$B84)^3*$E84+3*(1-$B84)^2*$B84*$F84+3*(1-$B84)*$B84^2*$G84+$B84^3*$H84</f>
        <v>1.819868</v>
      </c>
      <c r="P84" s="4">
        <f>(1-$B84)^3*$J84+3*(1-$B84)^2*$B84*$K84+3*(1-$B84)*$B84^2*$L84+$B84^3*$M84</f>
        <v>1.71439984</v>
      </c>
      <c r="R84" s="4">
        <f>3*(1-$B84)^2*($F84-$E84)+6*(1-$B84)*$B84*($G84-$F84)+3*$B84^2*($H84-$G84)</f>
        <v>2.0394</v>
      </c>
      <c r="S84" s="4">
        <f>3*(1-$B84)^2*($K84-$J84)+6*(1-$B84)*$B84*($L84-$K84)+3*$B84^2*($M84-$L84)</f>
        <v>-1.1399280000000005</v>
      </c>
      <c r="T84" s="2">
        <f>SQRT(R84*R84+S84*S84)</f>
        <v>2.3363621733763797</v>
      </c>
      <c r="V84" s="2">
        <f>W83</f>
        <v>90.27152501608346</v>
      </c>
      <c r="W84" s="2">
        <f>V84+(T84+T85)/2</f>
        <v>92.58688351744472</v>
      </c>
    </row>
    <row r="85" spans="1:23" ht="13.5">
      <c r="A85" s="4">
        <f>A84+1</f>
        <v>34</v>
      </c>
      <c r="B85" s="4">
        <f>A85/$C$48-C85</f>
        <v>0.68</v>
      </c>
      <c r="C85" s="4">
        <f>IF(B84=1,C84+1,C84)</f>
        <v>0</v>
      </c>
      <c r="E85" s="4">
        <f>OFFSET(A$6,$C85,0)</f>
        <v>0.5</v>
      </c>
      <c r="F85" s="4">
        <f>OFFSET(B$6,$C85,0)</f>
        <v>0.5</v>
      </c>
      <c r="G85" s="4">
        <f>OFFSET(C$6,$C85,0)</f>
        <v>2.5</v>
      </c>
      <c r="H85" s="4">
        <f>OFFSET(D$6,$C85,0)</f>
        <v>2</v>
      </c>
      <c r="J85" s="4">
        <f>OFFSET(F$6,$C85,0)</f>
        <v>1</v>
      </c>
      <c r="K85" s="4">
        <f>OFFSET(G$6,$C85,0)</f>
        <v>2.18</v>
      </c>
      <c r="L85" s="4">
        <f>OFFSET(H$6,$C85,0)</f>
        <v>2</v>
      </c>
      <c r="M85" s="4">
        <f>OFFSET(I$6,$C85,0)</f>
        <v>1</v>
      </c>
      <c r="O85" s="4">
        <f>(1-$B85)^3*$E85+3*(1-$B85)^2*$B85*$F85+3*(1-$B85)*$B85^2*$G85+$B85^3*$H85</f>
        <v>1.8594560000000002</v>
      </c>
      <c r="P85" s="4">
        <f>(1-$B85)^3*$J85+3*(1-$B85)^2*$B85*$K85+3*(1-$B85)*$B85^2*$L85+$B85^3*$M85</f>
        <v>1.6904012800000001</v>
      </c>
      <c r="R85" s="4">
        <f>3*(1-$B85)^2*($F85-$E85)+6*(1-$B85)*$B85*($G85-$F85)+3*$B85^2*($H85-$G85)</f>
        <v>1.9175999999999997</v>
      </c>
      <c r="S85" s="4">
        <f>3*(1-$B85)^2*($K85-$J85)+6*(1-$B85)*$B85*($L85-$K85)+3*$B85^2*($M85-$L85)</f>
        <v>-1.2597120000000004</v>
      </c>
      <c r="T85" s="2">
        <f>SQRT(R85*R85+S85*S85)</f>
        <v>2.2943548293461498</v>
      </c>
      <c r="V85" s="2">
        <f>W84</f>
        <v>92.58688351744472</v>
      </c>
      <c r="W85" s="2">
        <f>V85+(T85+T86)/2</f>
        <v>94.86163135563909</v>
      </c>
    </row>
    <row r="86" spans="1:23" ht="13.5">
      <c r="A86" s="4">
        <f>A85+1</f>
        <v>35</v>
      </c>
      <c r="B86" s="4">
        <f>A86/$C$48-C86</f>
        <v>0.7</v>
      </c>
      <c r="C86" s="4">
        <f>IF(B85=1,C85+1,C85)</f>
        <v>0</v>
      </c>
      <c r="E86" s="4">
        <f>OFFSET(A$6,$C86,0)</f>
        <v>0.5</v>
      </c>
      <c r="F86" s="4">
        <f>OFFSET(B$6,$C86,0)</f>
        <v>0.5</v>
      </c>
      <c r="G86" s="4">
        <f>OFFSET(C$6,$C86,0)</f>
        <v>2.5</v>
      </c>
      <c r="H86" s="4">
        <f>OFFSET(D$6,$C86,0)</f>
        <v>2</v>
      </c>
      <c r="J86" s="4">
        <f>OFFSET(F$6,$C86,0)</f>
        <v>1</v>
      </c>
      <c r="K86" s="4">
        <f>OFFSET(G$6,$C86,0)</f>
        <v>2.18</v>
      </c>
      <c r="L86" s="4">
        <f>OFFSET(H$6,$C86,0)</f>
        <v>2</v>
      </c>
      <c r="M86" s="4">
        <f>OFFSET(I$6,$C86,0)</f>
        <v>1</v>
      </c>
      <c r="O86" s="4">
        <f>(1-$B86)^3*$E86+3*(1-$B86)^2*$B86*$F86+3*(1-$B86)*$B86^2*$G86+$B86^3*$H86</f>
        <v>1.8965</v>
      </c>
      <c r="P86" s="4">
        <f>(1-$B86)^3*$J86+3*(1-$B86)^2*$B86*$K86+3*(1-$B86)*$B86^2*$L86+$B86^3*$M86</f>
        <v>1.66402</v>
      </c>
      <c r="R86" s="4">
        <f>3*(1-$B86)^2*($F86-$E86)+6*(1-$B86)*$B86*($G86-$F86)+3*$B86^2*($H86-$G86)</f>
        <v>1.7850000000000001</v>
      </c>
      <c r="S86" s="4">
        <f>3*(1-$B86)^2*($K86-$J86)+6*(1-$B86)*$B86*($L86-$K86)+3*$B86^2*($M86-$L86)</f>
        <v>-1.3781999999999999</v>
      </c>
      <c r="T86" s="2">
        <f>SQRT(R86*R86+S86*S86)</f>
        <v>2.2551408470425964</v>
      </c>
      <c r="V86" s="2">
        <f>W85</f>
        <v>94.86163135563909</v>
      </c>
      <c r="W86" s="2">
        <f>V86+(T86+T87)/2</f>
        <v>97.09949991408452</v>
      </c>
    </row>
    <row r="87" spans="1:23" ht="13.5">
      <c r="A87" s="4">
        <f>A86+1</f>
        <v>36</v>
      </c>
      <c r="B87" s="4">
        <f>A87/$C$48-C87</f>
        <v>0.72</v>
      </c>
      <c r="C87" s="4">
        <f>IF(B86=1,C86+1,C86)</f>
        <v>0</v>
      </c>
      <c r="E87" s="4">
        <f>OFFSET(A$6,$C87,0)</f>
        <v>0.5</v>
      </c>
      <c r="F87" s="4">
        <f>OFFSET(B$6,$C87,0)</f>
        <v>0.5</v>
      </c>
      <c r="G87" s="4">
        <f>OFFSET(C$6,$C87,0)</f>
        <v>2.5</v>
      </c>
      <c r="H87" s="4">
        <f>OFFSET(D$6,$C87,0)</f>
        <v>2</v>
      </c>
      <c r="J87" s="4">
        <f>OFFSET(F$6,$C87,0)</f>
        <v>1</v>
      </c>
      <c r="K87" s="4">
        <f>OFFSET(G$6,$C87,0)</f>
        <v>2.18</v>
      </c>
      <c r="L87" s="4">
        <f>OFFSET(H$6,$C87,0)</f>
        <v>2</v>
      </c>
      <c r="M87" s="4">
        <f>OFFSET(I$6,$C87,0)</f>
        <v>1</v>
      </c>
      <c r="O87" s="4">
        <f>(1-$B87)^3*$E87+3*(1-$B87)^2*$B87*$F87+3*(1-$B87)*$B87^2*$G87+$B87^3*$H87</f>
        <v>1.930784</v>
      </c>
      <c r="P87" s="4">
        <f>(1-$B87)^3*$J87+3*(1-$B87)^2*$B87*$K87+3*(1-$B87)*$B87^2*$L87+$B87^3*$M87</f>
        <v>1.6352819200000002</v>
      </c>
      <c r="R87" s="4">
        <f>3*(1-$B87)^2*($F87-$E87)+6*(1-$B87)*$B87*($G87-$F87)+3*$B87^2*($H87-$G87)</f>
        <v>1.6416</v>
      </c>
      <c r="S87" s="4">
        <f>3*(1-$B87)^2*($K87-$J87)+6*(1-$B87)*$B87*($L87-$K87)+3*$B87^2*($M87-$L87)</f>
        <v>-1.495392</v>
      </c>
      <c r="T87" s="2">
        <f>SQRT(R87*R87+S87*S87)</f>
        <v>2.2205962698482584</v>
      </c>
      <c r="V87" s="2">
        <f>W86</f>
        <v>97.09949991408452</v>
      </c>
      <c r="W87" s="2">
        <f>V87+(T87+T88)/2</f>
        <v>99.30622494795631</v>
      </c>
    </row>
    <row r="88" spans="1:23" ht="13.5">
      <c r="A88" s="4">
        <f>A87+1</f>
        <v>37</v>
      </c>
      <c r="B88" s="4">
        <f>A88/$C$48-C88</f>
        <v>0.74</v>
      </c>
      <c r="C88" s="4">
        <f>IF(B87=1,C87+1,C87)</f>
        <v>0</v>
      </c>
      <c r="E88" s="4">
        <f>OFFSET(A$6,$C88,0)</f>
        <v>0.5</v>
      </c>
      <c r="F88" s="4">
        <f>OFFSET(B$6,$C88,0)</f>
        <v>0.5</v>
      </c>
      <c r="G88" s="4">
        <f>OFFSET(C$6,$C88,0)</f>
        <v>2.5</v>
      </c>
      <c r="H88" s="4">
        <f>OFFSET(D$6,$C88,0)</f>
        <v>2</v>
      </c>
      <c r="J88" s="4">
        <f>OFFSET(F$6,$C88,0)</f>
        <v>1</v>
      </c>
      <c r="K88" s="4">
        <f>OFFSET(G$6,$C88,0)</f>
        <v>2.18</v>
      </c>
      <c r="L88" s="4">
        <f>OFFSET(H$6,$C88,0)</f>
        <v>2</v>
      </c>
      <c r="M88" s="4">
        <f>OFFSET(I$6,$C88,0)</f>
        <v>1</v>
      </c>
      <c r="O88" s="4">
        <f>(1-$B88)^3*$E88+3*(1-$B88)^2*$B88*$F88+3*(1-$B88)*$B88^2*$G88+$B88^3*$H88</f>
        <v>1.9620920000000002</v>
      </c>
      <c r="P88" s="4">
        <f>(1-$B88)^3*$J88+3*(1-$B88)^2*$B88*$K88+3*(1-$B88)*$B88^2*$L88+$B88^3*$M88</f>
        <v>1.6042129600000001</v>
      </c>
      <c r="R88" s="4">
        <f>3*(1-$B88)^2*($F88-$E88)+6*(1-$B88)*$B88*($G88-$F88)+3*$B88^2*($H88-$G88)</f>
        <v>1.4874000000000003</v>
      </c>
      <c r="S88" s="4">
        <f>3*(1-$B88)^2*($K88-$J88)+6*(1-$B88)*$B88*($L88-$K88)+3*$B88^2*($M88-$L88)</f>
        <v>-1.611288</v>
      </c>
      <c r="T88" s="2">
        <f>SQRT(R88*R88+S88*S88)</f>
        <v>2.1928537978953364</v>
      </c>
      <c r="V88" s="2">
        <f>W87</f>
        <v>99.30622494795631</v>
      </c>
      <c r="W88" s="2">
        <f>V88+(T88+T89)/2</f>
        <v>101.4897846755574</v>
      </c>
    </row>
    <row r="89" spans="1:23" ht="13.5">
      <c r="A89" s="4">
        <f>A88+1</f>
        <v>38</v>
      </c>
      <c r="B89" s="4">
        <f>A89/$C$48-C89</f>
        <v>0.76</v>
      </c>
      <c r="C89" s="4">
        <f>IF(B88=1,C88+1,C88)</f>
        <v>0</v>
      </c>
      <c r="E89" s="4">
        <f>OFFSET(A$6,$C89,0)</f>
        <v>0.5</v>
      </c>
      <c r="F89" s="4">
        <f>OFFSET(B$6,$C89,0)</f>
        <v>0.5</v>
      </c>
      <c r="G89" s="4">
        <f>OFFSET(C$6,$C89,0)</f>
        <v>2.5</v>
      </c>
      <c r="H89" s="4">
        <f>OFFSET(D$6,$C89,0)</f>
        <v>2</v>
      </c>
      <c r="J89" s="4">
        <f>OFFSET(F$6,$C89,0)</f>
        <v>1</v>
      </c>
      <c r="K89" s="4">
        <f>OFFSET(G$6,$C89,0)</f>
        <v>2.18</v>
      </c>
      <c r="L89" s="4">
        <f>OFFSET(H$6,$C89,0)</f>
        <v>2</v>
      </c>
      <c r="M89" s="4">
        <f>OFFSET(I$6,$C89,0)</f>
        <v>1</v>
      </c>
      <c r="O89" s="4">
        <f>(1-$B89)^3*$E89+3*(1-$B89)^2*$B89*$F89+3*(1-$B89)*$B89^2*$G89+$B89^3*$H89</f>
        <v>1.990208</v>
      </c>
      <c r="P89" s="4">
        <f>(1-$B89)^3*$J89+3*(1-$B89)^2*$B89*$K89+3*(1-$B89)*$B89^2*$L89+$B89^3*$M89</f>
        <v>1.5708390399999999</v>
      </c>
      <c r="R89" s="4">
        <f>3*(1-$B89)^2*($F89-$E89)+6*(1-$B89)*$B89*($G89-$F89)+3*$B89^2*($H89-$G89)</f>
        <v>1.3224</v>
      </c>
      <c r="S89" s="4">
        <f>3*(1-$B89)^2*($K89-$J89)+6*(1-$B89)*$B89*($L89-$K89)+3*$B89^2*($M89-$L89)</f>
        <v>-1.7258880000000003</v>
      </c>
      <c r="T89" s="2">
        <f>SQRT(R89*R89+S89*S89)</f>
        <v>2.174265657306853</v>
      </c>
      <c r="V89" s="2">
        <f>W88</f>
        <v>101.4897846755574</v>
      </c>
      <c r="W89" s="2">
        <f>V89+(T89+T90)/2</f>
        <v>103.66058244007246</v>
      </c>
    </row>
    <row r="90" spans="1:23" ht="13.5">
      <c r="A90" s="4">
        <f>A89+1</f>
        <v>39</v>
      </c>
      <c r="B90" s="4">
        <f>A90/$C$48-C90</f>
        <v>0.78</v>
      </c>
      <c r="C90" s="4">
        <f>IF(B89=1,C89+1,C89)</f>
        <v>0</v>
      </c>
      <c r="E90" s="4">
        <f>OFFSET(A$6,$C90,0)</f>
        <v>0.5</v>
      </c>
      <c r="F90" s="4">
        <f>OFFSET(B$6,$C90,0)</f>
        <v>0.5</v>
      </c>
      <c r="G90" s="4">
        <f>OFFSET(C$6,$C90,0)</f>
        <v>2.5</v>
      </c>
      <c r="H90" s="4">
        <f>OFFSET(D$6,$C90,0)</f>
        <v>2</v>
      </c>
      <c r="J90" s="4">
        <f>OFFSET(F$6,$C90,0)</f>
        <v>1</v>
      </c>
      <c r="K90" s="4">
        <f>OFFSET(G$6,$C90,0)</f>
        <v>2.18</v>
      </c>
      <c r="L90" s="4">
        <f>OFFSET(H$6,$C90,0)</f>
        <v>2</v>
      </c>
      <c r="M90" s="4">
        <f>OFFSET(I$6,$C90,0)</f>
        <v>1</v>
      </c>
      <c r="O90" s="4">
        <f>(1-$B90)^3*$E90+3*(1-$B90)^2*$B90*$F90+3*(1-$B90)*$B90^2*$G90+$B90^3*$H90</f>
        <v>2.014916</v>
      </c>
      <c r="P90" s="4">
        <f>(1-$B90)^3*$J90+3*(1-$B90)^2*$B90*$K90+3*(1-$B90)*$B90^2*$L90+$B90^3*$M90</f>
        <v>1.5351860800000001</v>
      </c>
      <c r="R90" s="4">
        <f>3*(1-$B90)^2*($F90-$E90)+6*(1-$B90)*$B90*($G90-$F90)+3*$B90^2*($H90-$G90)</f>
        <v>1.1465999999999996</v>
      </c>
      <c r="S90" s="4">
        <f>3*(1-$B90)^2*($K90-$J90)+6*(1-$B90)*$B90*($L90-$K90)+3*$B90^2*($M90-$L90)</f>
        <v>-1.8391920000000004</v>
      </c>
      <c r="T90" s="2">
        <f>SQRT(R90*R90+S90*S90)</f>
        <v>2.1673298717232687</v>
      </c>
      <c r="V90" s="2">
        <f>W89</f>
        <v>103.66058244007246</v>
      </c>
      <c r="W90" s="2">
        <f>V90+(T90+T91)/2</f>
        <v>105.8315354518367</v>
      </c>
    </row>
    <row r="91" spans="1:23" ht="13.5">
      <c r="A91" s="4">
        <f>A90+1</f>
        <v>40</v>
      </c>
      <c r="B91" s="4">
        <f>A91/$C$48-C91</f>
        <v>0.8</v>
      </c>
      <c r="C91" s="4">
        <f>IF(B90=1,C90+1,C90)</f>
        <v>0</v>
      </c>
      <c r="E91" s="4">
        <f>OFFSET(A$6,$C91,0)</f>
        <v>0.5</v>
      </c>
      <c r="F91" s="4">
        <f>OFFSET(B$6,$C91,0)</f>
        <v>0.5</v>
      </c>
      <c r="G91" s="4">
        <f>OFFSET(C$6,$C91,0)</f>
        <v>2.5</v>
      </c>
      <c r="H91" s="4">
        <f>OFFSET(D$6,$C91,0)</f>
        <v>2</v>
      </c>
      <c r="J91" s="4">
        <f>OFFSET(F$6,$C91,0)</f>
        <v>1</v>
      </c>
      <c r="K91" s="4">
        <f>OFFSET(G$6,$C91,0)</f>
        <v>2.18</v>
      </c>
      <c r="L91" s="4">
        <f>OFFSET(H$6,$C91,0)</f>
        <v>2</v>
      </c>
      <c r="M91" s="4">
        <f>OFFSET(I$6,$C91,0)</f>
        <v>1</v>
      </c>
      <c r="O91" s="4">
        <f>(1-$B91)^3*$E91+3*(1-$B91)^2*$B91*$F91+3*(1-$B91)*$B91^2*$G91+$B91^3*$H91</f>
        <v>2.0360000000000005</v>
      </c>
      <c r="P91" s="4">
        <f>(1-$B91)^3*$J91+3*(1-$B91)^2*$B91*$K91+3*(1-$B91)*$B91^2*$L91+$B91^3*$M91</f>
        <v>1.49728</v>
      </c>
      <c r="R91" s="4">
        <f>3*(1-$B91)^2*($F91-$E91)+6*(1-$B91)*$B91*($G91-$F91)+3*$B91^2*($H91-$G91)</f>
        <v>0.9599999999999995</v>
      </c>
      <c r="S91" s="4">
        <f>3*(1-$B91)^2*($K91-$J91)+6*(1-$B91)*$B91*($L91-$K91)+3*$B91^2*($M91-$L91)</f>
        <v>-1.9512000000000005</v>
      </c>
      <c r="T91" s="2">
        <f>SQRT(R91*R91+S91*S91)</f>
        <v>2.1745761518052205</v>
      </c>
      <c r="V91" s="2">
        <f>W90</f>
        <v>105.8315354518367</v>
      </c>
      <c r="W91" s="2">
        <f>V91+(T91+T92)/2</f>
        <v>108.01803231770417</v>
      </c>
    </row>
    <row r="92" spans="1:23" ht="13.5">
      <c r="A92" s="4">
        <f>A91+1</f>
        <v>41</v>
      </c>
      <c r="B92" s="4">
        <f>A92/$C$48-C92</f>
        <v>0.82</v>
      </c>
      <c r="C92" s="4">
        <f>IF(B91=1,C91+1,C91)</f>
        <v>0</v>
      </c>
      <c r="E92" s="4">
        <f>OFFSET(A$6,$C92,0)</f>
        <v>0.5</v>
      </c>
      <c r="F92" s="4">
        <f>OFFSET(B$6,$C92,0)</f>
        <v>0.5</v>
      </c>
      <c r="G92" s="4">
        <f>OFFSET(C$6,$C92,0)</f>
        <v>2.5</v>
      </c>
      <c r="H92" s="4">
        <f>OFFSET(D$6,$C92,0)</f>
        <v>2</v>
      </c>
      <c r="J92" s="4">
        <f>OFFSET(F$6,$C92,0)</f>
        <v>1</v>
      </c>
      <c r="K92" s="4">
        <f>OFFSET(G$6,$C92,0)</f>
        <v>2.18</v>
      </c>
      <c r="L92" s="4">
        <f>OFFSET(H$6,$C92,0)</f>
        <v>2</v>
      </c>
      <c r="M92" s="4">
        <f>OFFSET(I$6,$C92,0)</f>
        <v>1</v>
      </c>
      <c r="O92" s="4">
        <f>(1-$B92)^3*$E92+3*(1-$B92)^2*$B92*$F92+3*(1-$B92)*$B92^2*$G92+$B92^3*$H92</f>
        <v>2.053244</v>
      </c>
      <c r="P92" s="4">
        <f>(1-$B92)^3*$J92+3*(1-$B92)^2*$B92*$K92+3*(1-$B92)*$B92^2*$L92+$B92^3*$M92</f>
        <v>1.4571467200000001</v>
      </c>
      <c r="R92" s="4">
        <f>3*(1-$B92)^2*($F92-$E92)+6*(1-$B92)*$B92*($G92-$F92)+3*$B92^2*($H92-$G92)</f>
        <v>0.7626000000000004</v>
      </c>
      <c r="S92" s="4">
        <f>3*(1-$B92)^2*($K92-$J92)+6*(1-$B92)*$B92*($L92-$K92)+3*$B92^2*($M92-$L92)</f>
        <v>-2.061912</v>
      </c>
      <c r="T92" s="2">
        <f>SQRT(R92*R92+S92*S92)</f>
        <v>2.1984175799297097</v>
      </c>
      <c r="V92" s="2">
        <f>W91</f>
        <v>108.01803231770417</v>
      </c>
      <c r="W92" s="2">
        <f>V92+(T92+T93)/2</f>
        <v>110.23773482067949</v>
      </c>
    </row>
    <row r="93" spans="1:23" ht="13.5">
      <c r="A93" s="4">
        <f>A92+1</f>
        <v>42</v>
      </c>
      <c r="B93" s="4">
        <f>A93/$C$48-C93</f>
        <v>0.84</v>
      </c>
      <c r="C93" s="4">
        <f>IF(B92=1,C92+1,C92)</f>
        <v>0</v>
      </c>
      <c r="E93" s="4">
        <f>OFFSET(A$6,$C93,0)</f>
        <v>0.5</v>
      </c>
      <c r="F93" s="4">
        <f>OFFSET(B$6,$C93,0)</f>
        <v>0.5</v>
      </c>
      <c r="G93" s="4">
        <f>OFFSET(C$6,$C93,0)</f>
        <v>2.5</v>
      </c>
      <c r="H93" s="4">
        <f>OFFSET(D$6,$C93,0)</f>
        <v>2</v>
      </c>
      <c r="J93" s="4">
        <f>OFFSET(F$6,$C93,0)</f>
        <v>1</v>
      </c>
      <c r="K93" s="4">
        <f>OFFSET(G$6,$C93,0)</f>
        <v>2.18</v>
      </c>
      <c r="L93" s="4">
        <f>OFFSET(H$6,$C93,0)</f>
        <v>2</v>
      </c>
      <c r="M93" s="4">
        <f>OFFSET(I$6,$C93,0)</f>
        <v>1</v>
      </c>
      <c r="O93" s="4">
        <f>(1-$B93)^3*$E93+3*(1-$B93)^2*$B93*$F93+3*(1-$B93)*$B93^2*$G93+$B93^3*$H93</f>
        <v>2.066432</v>
      </c>
      <c r="P93" s="4">
        <f>(1-$B93)^3*$J93+3*(1-$B93)^2*$B93*$K93+3*(1-$B93)*$B93^2*$L93+$B93^3*$M93</f>
        <v>1.4148121599999999</v>
      </c>
      <c r="R93" s="4">
        <f>3*(1-$B93)^2*($F93-$E93)+6*(1-$B93)*$B93*($G93-$F93)+3*$B93^2*($H93-$G93)</f>
        <v>0.5544000000000004</v>
      </c>
      <c r="S93" s="4">
        <f>3*(1-$B93)^2*($K93-$J93)+6*(1-$B93)*$B93*($L93-$K93)+3*$B93^2*($M93-$L93)</f>
        <v>-2.1713279999999995</v>
      </c>
      <c r="T93" s="2">
        <f>SQRT(R93*R93+S93*S93)</f>
        <v>2.2409874260209492</v>
      </c>
      <c r="V93" s="2">
        <f>W92</f>
        <v>110.23773482067949</v>
      </c>
      <c r="W93" s="2">
        <f>V93+(T93+T94)/2</f>
        <v>112.51022423080693</v>
      </c>
    </row>
    <row r="94" spans="1:23" ht="13.5">
      <c r="A94" s="4">
        <f>A93+1</f>
        <v>43</v>
      </c>
      <c r="B94" s="4">
        <f>A94/$C$48-C94</f>
        <v>0.86</v>
      </c>
      <c r="C94" s="4">
        <f>IF(B93=1,C93+1,C93)</f>
        <v>0</v>
      </c>
      <c r="E94" s="4">
        <f>OFFSET(A$6,$C94,0)</f>
        <v>0.5</v>
      </c>
      <c r="F94" s="4">
        <f>OFFSET(B$6,$C94,0)</f>
        <v>0.5</v>
      </c>
      <c r="G94" s="4">
        <f>OFFSET(C$6,$C94,0)</f>
        <v>2.5</v>
      </c>
      <c r="H94" s="4">
        <f>OFFSET(D$6,$C94,0)</f>
        <v>2</v>
      </c>
      <c r="J94" s="4">
        <f>OFFSET(F$6,$C94,0)</f>
        <v>1</v>
      </c>
      <c r="K94" s="4">
        <f>OFFSET(G$6,$C94,0)</f>
        <v>2.18</v>
      </c>
      <c r="L94" s="4">
        <f>OFFSET(H$6,$C94,0)</f>
        <v>2</v>
      </c>
      <c r="M94" s="4">
        <f>OFFSET(I$6,$C94,0)</f>
        <v>1</v>
      </c>
      <c r="O94" s="4">
        <f>(1-$B94)^3*$E94+3*(1-$B94)^2*$B94*$F94+3*(1-$B94)*$B94^2*$G94+$B94^3*$H94</f>
        <v>2.075348</v>
      </c>
      <c r="P94" s="4">
        <f>(1-$B94)^3*$J94+3*(1-$B94)^2*$B94*$K94+3*(1-$B94)*$B94^2*$L94+$B94^3*$M94</f>
        <v>1.37030224</v>
      </c>
      <c r="R94" s="4">
        <f>3*(1-$B94)^2*($F94-$E94)+6*(1-$B94)*$B94*($G94-$F94)+3*$B94^2*($H94-$G94)</f>
        <v>0.33540000000000014</v>
      </c>
      <c r="S94" s="4">
        <f>3*(1-$B94)^2*($K94-$J94)+6*(1-$B94)*$B94*($L94-$K94)+3*$B94^2*($M94-$L94)</f>
        <v>-2.279448</v>
      </c>
      <c r="T94" s="2">
        <f>SQRT(R94*R94+S94*S94)</f>
        <v>2.303991394233928</v>
      </c>
      <c r="V94" s="2">
        <f>W93</f>
        <v>112.51022423080693</v>
      </c>
      <c r="W94" s="2">
        <f>V94+(T94+T95)/2</f>
        <v>114.85652363908618</v>
      </c>
    </row>
    <row r="95" spans="1:23" ht="13.5">
      <c r="A95" s="4">
        <f>A94+1</f>
        <v>44</v>
      </c>
      <c r="B95" s="4">
        <f>A95/$C$48-C95</f>
        <v>0.88</v>
      </c>
      <c r="C95" s="4">
        <f>IF(B94=1,C94+1,C94)</f>
        <v>0</v>
      </c>
      <c r="E95" s="4">
        <f>OFFSET(A$6,$C95,0)</f>
        <v>0.5</v>
      </c>
      <c r="F95" s="4">
        <f>OFFSET(B$6,$C95,0)</f>
        <v>0.5</v>
      </c>
      <c r="G95" s="4">
        <f>OFFSET(C$6,$C95,0)</f>
        <v>2.5</v>
      </c>
      <c r="H95" s="4">
        <f>OFFSET(D$6,$C95,0)</f>
        <v>2</v>
      </c>
      <c r="J95" s="4">
        <f>OFFSET(F$6,$C95,0)</f>
        <v>1</v>
      </c>
      <c r="K95" s="4">
        <f>OFFSET(G$6,$C95,0)</f>
        <v>2.18</v>
      </c>
      <c r="L95" s="4">
        <f>OFFSET(H$6,$C95,0)</f>
        <v>2</v>
      </c>
      <c r="M95" s="4">
        <f>OFFSET(I$6,$C95,0)</f>
        <v>1</v>
      </c>
      <c r="O95" s="4">
        <f>(1-$B95)^3*$E95+3*(1-$B95)^2*$B95*$F95+3*(1-$B95)*$B95^2*$G95+$B95^3*$H95</f>
        <v>2.079776</v>
      </c>
      <c r="P95" s="4">
        <f>(1-$B95)^3*$J95+3*(1-$B95)^2*$B95*$K95+3*(1-$B95)*$B95^2*$L95+$B95^3*$M95</f>
        <v>1.32364288</v>
      </c>
      <c r="R95" s="4">
        <f>3*(1-$B95)^2*($F95-$E95)+6*(1-$B95)*$B95*($G95-$F95)+3*$B95^2*($H95-$G95)</f>
        <v>0.10559999999999992</v>
      </c>
      <c r="S95" s="4">
        <f>3*(1-$B95)^2*($K95-$J95)+6*(1-$B95)*$B95*($L95-$K95)+3*$B95^2*($M95-$L95)</f>
        <v>-2.386272</v>
      </c>
      <c r="T95" s="2">
        <f>SQRT(R95*R95+S95*S95)</f>
        <v>2.3886074223245646</v>
      </c>
      <c r="V95" s="2">
        <f>W94</f>
        <v>114.85652363908618</v>
      </c>
      <c r="W95" s="2">
        <f>V95+(T95+T96)/2</f>
        <v>117.29855450792357</v>
      </c>
    </row>
    <row r="96" spans="1:23" ht="12.75">
      <c r="A96" s="4">
        <f>A95+1</f>
        <v>45</v>
      </c>
      <c r="B96" s="4">
        <f>A96/$C$48-C96</f>
        <v>0.9</v>
      </c>
      <c r="C96" s="4">
        <f>IF(B95=1,C95+1,C95)</f>
        <v>0</v>
      </c>
      <c r="E96" s="4">
        <f>OFFSET(A$6,$C96,0)</f>
        <v>0.5</v>
      </c>
      <c r="F96" s="4">
        <f>OFFSET(B$6,$C96,0)</f>
        <v>0.5</v>
      </c>
      <c r="G96" s="4">
        <f>OFFSET(C$6,$C96,0)</f>
        <v>2.5</v>
      </c>
      <c r="H96" s="4">
        <f>OFFSET(D$6,$C96,0)</f>
        <v>2</v>
      </c>
      <c r="J96" s="4">
        <f>OFFSET(F$6,$C96,0)</f>
        <v>1</v>
      </c>
      <c r="K96" s="4">
        <f>OFFSET(G$6,$C96,0)</f>
        <v>2.18</v>
      </c>
      <c r="L96" s="4">
        <f>OFFSET(H$6,$C96,0)</f>
        <v>2</v>
      </c>
      <c r="M96" s="4">
        <f>OFFSET(I$6,$C96,0)</f>
        <v>1</v>
      </c>
      <c r="O96" s="4">
        <f>(1-$B96)^3*$E96+3*(1-$B96)^2*$B96*$F96+3*(1-$B96)*$B96^2*$G96+$B96^3*$H96</f>
        <v>2.0795000000000003</v>
      </c>
      <c r="P96" s="4">
        <f>(1-$B96)^3*$J96+3*(1-$B96)^2*$B96*$K96+3*(1-$B96)*$B96^2*$L96+$B96^3*$M96</f>
        <v>1.2748599999999999</v>
      </c>
      <c r="R96" s="4">
        <f>3*(1-$B96)^2*($F96-$E96)+6*(1-$B96)*$B96*($G96-$F96)+3*$B96^2*($H96-$G96)</f>
        <v>-0.13500000000000023</v>
      </c>
      <c r="S96" s="4">
        <f>3*(1-$B96)^2*($K96-$J96)+6*(1-$B96)*$B96*($L96-$K96)+3*$B96^2*($M96-$L96)</f>
        <v>-2.4918000000000005</v>
      </c>
      <c r="T96" s="2">
        <f>SQRT(R96*R96+S96*S96)</f>
        <v>2.4954543153502136</v>
      </c>
      <c r="V96" s="2">
        <f>W95</f>
        <v>117.29855450792357</v>
      </c>
      <c r="W96" s="2">
        <f>V96+(T96+T97)/2</f>
        <v>119.85859709119421</v>
      </c>
    </row>
    <row r="97" spans="1:23" ht="12.75">
      <c r="A97" s="4">
        <f>A96+1</f>
        <v>46</v>
      </c>
      <c r="B97" s="4">
        <f>A97/$C$48-C97</f>
        <v>0.92</v>
      </c>
      <c r="C97" s="4">
        <f>IF(B96=1,C96+1,C96)</f>
        <v>0</v>
      </c>
      <c r="E97" s="4">
        <f>OFFSET(A$6,$C97,0)</f>
        <v>0.5</v>
      </c>
      <c r="F97" s="4">
        <f>OFFSET(B$6,$C97,0)</f>
        <v>0.5</v>
      </c>
      <c r="G97" s="4">
        <f>OFFSET(C$6,$C97,0)</f>
        <v>2.5</v>
      </c>
      <c r="H97" s="4">
        <f>OFFSET(D$6,$C97,0)</f>
        <v>2</v>
      </c>
      <c r="J97" s="4">
        <f>OFFSET(F$6,$C97,0)</f>
        <v>1</v>
      </c>
      <c r="K97" s="4">
        <f>OFFSET(G$6,$C97,0)</f>
        <v>2.18</v>
      </c>
      <c r="L97" s="4">
        <f>OFFSET(H$6,$C97,0)</f>
        <v>2</v>
      </c>
      <c r="M97" s="4">
        <f>OFFSET(I$6,$C97,0)</f>
        <v>1</v>
      </c>
      <c r="O97" s="4">
        <f>(1-$B97)^3*$E97+3*(1-$B97)^2*$B97*$F97+3*(1-$B97)*$B97^2*$G97+$B97^3*$H97</f>
        <v>2.0743039999999997</v>
      </c>
      <c r="P97" s="4">
        <f>(1-$B97)^3*$J97+3*(1-$B97)^2*$B97*$K97+3*(1-$B97)*$B97^2*$L97+$B97^3*$M97</f>
        <v>1.2239795199999999</v>
      </c>
      <c r="R97" s="4">
        <f>3*(1-$B97)^2*($F97-$E97)+6*(1-$B97)*$B97*($G97-$F97)+3*$B97^2*($H97-$G97)</f>
        <v>-0.3864000000000004</v>
      </c>
      <c r="S97" s="4">
        <f>3*(1-$B97)^2*($K97-$J97)+6*(1-$B97)*$B97*($L97-$K97)+3*$B97^2*($M97-$L97)</f>
        <v>-2.596032</v>
      </c>
      <c r="T97" s="2">
        <f>SQRT(R97*R97+S97*S97)</f>
        <v>2.624630851191078</v>
      </c>
      <c r="V97" s="2">
        <f>W96</f>
        <v>119.85859709119421</v>
      </c>
      <c r="W97" s="2">
        <f>V97+(T97+T98)/2</f>
        <v>122.55881653229514</v>
      </c>
    </row>
    <row r="98" spans="1:23" ht="12.75">
      <c r="A98" s="4">
        <f>A97+1</f>
        <v>47</v>
      </c>
      <c r="B98" s="4">
        <f>A98/$C$48-C98</f>
        <v>0.94</v>
      </c>
      <c r="C98" s="4">
        <f>IF(B97=1,C97+1,C97)</f>
        <v>0</v>
      </c>
      <c r="E98" s="4">
        <f>OFFSET(A$6,$C98,0)</f>
        <v>0.5</v>
      </c>
      <c r="F98" s="4">
        <f>OFFSET(B$6,$C98,0)</f>
        <v>0.5</v>
      </c>
      <c r="G98" s="4">
        <f>OFFSET(C$6,$C98,0)</f>
        <v>2.5</v>
      </c>
      <c r="H98" s="4">
        <f>OFFSET(D$6,$C98,0)</f>
        <v>2</v>
      </c>
      <c r="J98" s="4">
        <f>OFFSET(F$6,$C98,0)</f>
        <v>1</v>
      </c>
      <c r="K98" s="4">
        <f>OFFSET(G$6,$C98,0)</f>
        <v>2.18</v>
      </c>
      <c r="L98" s="4">
        <f>OFFSET(H$6,$C98,0)</f>
        <v>2</v>
      </c>
      <c r="M98" s="4">
        <f>OFFSET(I$6,$C98,0)</f>
        <v>1</v>
      </c>
      <c r="O98" s="4">
        <f>(1-$B98)^3*$E98+3*(1-$B98)^2*$B98*$F98+3*(1-$B98)*$B98^2*$G98+$B98^3*$H98</f>
        <v>2.063972</v>
      </c>
      <c r="P98" s="4">
        <f>(1-$B98)^3*$J98+3*(1-$B98)^2*$B98*$K98+3*(1-$B98)*$B98^2*$L98+$B98^3*$M98</f>
        <v>1.17102736</v>
      </c>
      <c r="R98" s="4">
        <f>3*(1-$B98)^2*($F98-$E98)+6*(1-$B98)*$B98*($G98-$F98)+3*$B98^2*($H98-$G98)</f>
        <v>-0.6485999999999994</v>
      </c>
      <c r="S98" s="4">
        <f>3*(1-$B98)^2*($K98-$J98)+6*(1-$B98)*$B98*($L98-$K98)+3*$B98^2*($M98-$L98)</f>
        <v>-2.698968</v>
      </c>
      <c r="T98" s="2">
        <f>SQRT(R98*R98+S98*S98)</f>
        <v>2.77580803101079</v>
      </c>
      <c r="V98" s="2">
        <f>W97</f>
        <v>122.55881653229514</v>
      </c>
      <c r="W98" s="2">
        <f>V98+(T98+T99)/2</f>
        <v>125.42089419171634</v>
      </c>
    </row>
    <row r="99" spans="1:23" ht="12.75">
      <c r="A99" s="4">
        <f>A98+1</f>
        <v>48</v>
      </c>
      <c r="B99" s="4">
        <f>A99/$C$48-C99</f>
        <v>0.96</v>
      </c>
      <c r="C99" s="4">
        <f>IF(B98=1,C98+1,C98)</f>
        <v>0</v>
      </c>
      <c r="E99" s="4">
        <f>OFFSET(A$6,$C99,0)</f>
        <v>0.5</v>
      </c>
      <c r="F99" s="4">
        <f>OFFSET(B$6,$C99,0)</f>
        <v>0.5</v>
      </c>
      <c r="G99" s="4">
        <f>OFFSET(C$6,$C99,0)</f>
        <v>2.5</v>
      </c>
      <c r="H99" s="4">
        <f>OFFSET(D$6,$C99,0)</f>
        <v>2</v>
      </c>
      <c r="J99" s="4">
        <f>OFFSET(F$6,$C99,0)</f>
        <v>1</v>
      </c>
      <c r="K99" s="4">
        <f>OFFSET(G$6,$C99,0)</f>
        <v>2.18</v>
      </c>
      <c r="L99" s="4">
        <f>OFFSET(H$6,$C99,0)</f>
        <v>2</v>
      </c>
      <c r="M99" s="4">
        <f>OFFSET(I$6,$C99,0)</f>
        <v>1</v>
      </c>
      <c r="O99" s="4">
        <f>(1-$B99)^3*$E99+3*(1-$B99)^2*$B99*$F99+3*(1-$B99)*$B99^2*$G99+$B99^3*$H99</f>
        <v>2.048288</v>
      </c>
      <c r="P99" s="4">
        <f>(1-$B99)^3*$J99+3*(1-$B99)^2*$B99*$K99+3*(1-$B99)*$B99^2*$L99+$B99^3*$M99</f>
        <v>1.1160294400000002</v>
      </c>
      <c r="R99" s="4">
        <f>3*(1-$B99)^2*($F99-$E99)+6*(1-$B99)*$B99*($G99-$F99)+3*$B99^2*($H99-$G99)</f>
        <v>-0.9215999999999998</v>
      </c>
      <c r="S99" s="4">
        <f>3*(1-$B99)^2*($K99-$J99)+6*(1-$B99)*$B99*($L99-$K99)+3*$B99^2*($M99-$L99)</f>
        <v>-2.8006080000000004</v>
      </c>
      <c r="T99" s="2">
        <f>SQRT(R99*R99+S99*S99)</f>
        <v>2.9483472878316084</v>
      </c>
      <c r="V99" s="2">
        <f>W98</f>
        <v>125.42089419171634</v>
      </c>
      <c r="W99" s="2">
        <f>V99+(T99+T100)/2</f>
        <v>128.46577720294871</v>
      </c>
    </row>
    <row r="100" spans="1:23" ht="12.75">
      <c r="A100" s="4">
        <f>A99+1</f>
        <v>49</v>
      </c>
      <c r="B100" s="4">
        <f>A100/$C$48-C100</f>
        <v>0.98</v>
      </c>
      <c r="C100" s="4">
        <f>IF(B99=1,C99+1,C99)</f>
        <v>0</v>
      </c>
      <c r="E100" s="4">
        <f>OFFSET(A$6,$C100,0)</f>
        <v>0.5</v>
      </c>
      <c r="F100" s="4">
        <f>OFFSET(B$6,$C100,0)</f>
        <v>0.5</v>
      </c>
      <c r="G100" s="4">
        <f>OFFSET(C$6,$C100,0)</f>
        <v>2.5</v>
      </c>
      <c r="H100" s="4">
        <f>OFFSET(D$6,$C100,0)</f>
        <v>2</v>
      </c>
      <c r="J100" s="4">
        <f>OFFSET(F$6,$C100,0)</f>
        <v>1</v>
      </c>
      <c r="K100" s="4">
        <f>OFFSET(G$6,$C100,0)</f>
        <v>2.18</v>
      </c>
      <c r="L100" s="4">
        <f>OFFSET(H$6,$C100,0)</f>
        <v>2</v>
      </c>
      <c r="M100" s="4">
        <f>OFFSET(I$6,$C100,0)</f>
        <v>1</v>
      </c>
      <c r="O100" s="4">
        <f>(1-$B100)^3*$E100+3*(1-$B100)^2*$B100*$F100+3*(1-$B100)*$B100^2*$G100+$B100^3*$H100</f>
        <v>2.027036</v>
      </c>
      <c r="P100" s="4">
        <f>(1-$B100)^3*$J100+3*(1-$B100)^2*$B100*$K100+3*(1-$B100)*$B100^2*$L100+$B100^3*$M100</f>
        <v>1.05901168</v>
      </c>
      <c r="R100" s="4">
        <f>3*(1-$B100)^2*($F100-$E100)+6*(1-$B100)*$B100*($G100-$F100)+3*$B100^2*($H100-$G100)</f>
        <v>-1.2053999999999996</v>
      </c>
      <c r="S100" s="4">
        <f>3*(1-$B100)^2*($K100-$J100)+6*(1-$B100)*$B100*($L100-$K100)+3*$B100^2*($M100-$L100)</f>
        <v>-2.9009519999999998</v>
      </c>
      <c r="T100" s="2">
        <f>SQRT(R100*R100+S100*S100)</f>
        <v>3.1414187346331275</v>
      </c>
      <c r="V100" s="2">
        <f>W99</f>
        <v>128.46577720294871</v>
      </c>
      <c r="W100" s="2">
        <f>V100+(T100+T101)/2</f>
        <v>131.71353755339013</v>
      </c>
    </row>
    <row r="101" spans="1:23" ht="12.75">
      <c r="A101" s="4">
        <f>A100+1</f>
        <v>50</v>
      </c>
      <c r="B101" s="4">
        <f>A101/$C$48-C101</f>
        <v>1</v>
      </c>
      <c r="C101" s="4">
        <f>IF(B100=1,C100+1,C100)</f>
        <v>0</v>
      </c>
      <c r="E101" s="4">
        <f>OFFSET(A$6,$C101,0)</f>
        <v>0.5</v>
      </c>
      <c r="F101" s="4">
        <f>OFFSET(B$6,$C101,0)</f>
        <v>0.5</v>
      </c>
      <c r="G101" s="4">
        <f>OFFSET(C$6,$C101,0)</f>
        <v>2.5</v>
      </c>
      <c r="H101" s="4">
        <f>OFFSET(D$6,$C101,0)</f>
        <v>2</v>
      </c>
      <c r="J101" s="4">
        <f>OFFSET(F$6,$C101,0)</f>
        <v>1</v>
      </c>
      <c r="K101" s="4">
        <f>OFFSET(G$6,$C101,0)</f>
        <v>2.18</v>
      </c>
      <c r="L101" s="4">
        <f>OFFSET(H$6,$C101,0)</f>
        <v>2</v>
      </c>
      <c r="M101" s="4">
        <f>OFFSET(I$6,$C101,0)</f>
        <v>1</v>
      </c>
      <c r="O101" s="4">
        <f>(1-$B101)^3*$E101+3*(1-$B101)^2*$B101*$F101+3*(1-$B101)*$B101^2*$G101+$B101^3*$H101</f>
        <v>2</v>
      </c>
      <c r="P101" s="4">
        <f>(1-$B101)^3*$J101+3*(1-$B101)^2*$B101*$K101+3*(1-$B101)*$B101^2*$L101+$B101^3*$M101</f>
        <v>1</v>
      </c>
      <c r="R101" s="4">
        <f>3*(1-$B101)^2*($F101-$E101)+6*(1-$B101)*$B101*($G101-$F101)+3*$B101^2*($H101-$G101)</f>
        <v>-1.5</v>
      </c>
      <c r="S101" s="4">
        <f>3*(1-$B101)^2*($K101-$J101)+6*(1-$B101)*$B101*($L101-$K101)+3*$B101^2*($M101-$L101)</f>
        <v>-3</v>
      </c>
      <c r="T101" s="2">
        <f>SQRT(R101*R101+S101*S101)</f>
        <v>3.3541019662496847</v>
      </c>
      <c r="V101" s="2">
        <f>W100</f>
        <v>131.71353755339013</v>
      </c>
      <c r="W101" s="2">
        <f>V101+(T101+T102)/2</f>
        <v>135.07058223650316</v>
      </c>
    </row>
    <row r="102" spans="1:23" ht="12.75">
      <c r="A102" s="4">
        <f>A101+1</f>
        <v>51</v>
      </c>
      <c r="B102" s="4">
        <f>A102/$C$48-C102</f>
        <v>0.020000000000000018</v>
      </c>
      <c r="C102" s="4">
        <f>IF(B101=1,C101+1,C101)</f>
        <v>1</v>
      </c>
      <c r="E102" s="4">
        <f>OFFSET(A$6,$C102,0)</f>
        <v>2</v>
      </c>
      <c r="F102" s="4">
        <f>OFFSET(B$6,$C102,0)</f>
        <v>1.3</v>
      </c>
      <c r="G102" s="4">
        <f>OFFSET(C$6,$C102,0)</f>
        <v>2.5</v>
      </c>
      <c r="H102" s="4">
        <f>OFFSET(D$6,$C102,0)</f>
        <v>1.8</v>
      </c>
      <c r="J102" s="4">
        <f>OFFSET(F$6,$C102,0)</f>
        <v>1</v>
      </c>
      <c r="K102" s="4">
        <f>OFFSET(G$6,$C102,0)</f>
        <v>0</v>
      </c>
      <c r="L102" s="4">
        <f>OFFSET(H$6,$C102,0)</f>
        <v>0.8</v>
      </c>
      <c r="M102" s="4">
        <f>OFFSET(I$6,$C102,0)</f>
        <v>0.8</v>
      </c>
      <c r="O102" s="4">
        <f>(1-$B102)^3*$E102+3*(1-$B102)^2*$B102*$F102+3*(1-$B102)*$B102^2*$G102+$B102^3*$H102</f>
        <v>1.9602495999999998</v>
      </c>
      <c r="P102" s="4">
        <f>(1-$B102)^3*$J102+3*(1-$B102)^2*$B102*$K102+3*(1-$B102)*$B102^2*$L102+$B102^3*$M102</f>
        <v>0.9421391999999998</v>
      </c>
      <c r="R102" s="4">
        <f>3*(1-$B102)^2*($F102-$E102)+6*(1-$B102)*$B102*($G102-$F102)+3*$B102^2*($H102-$G102)</f>
        <v>-1.8765599999999996</v>
      </c>
      <c r="S102" s="4">
        <f>3*(1-$B102)^2*($K102-$J102)+6*(1-$B102)*$B102*($L102-$K102)+3*$B102^2*($M102-$L102)</f>
        <v>-2.78712</v>
      </c>
      <c r="T102" s="2">
        <f>SQRT(R102*R102+S102*S102)</f>
        <v>3.3599873999763745</v>
      </c>
      <c r="V102" s="2">
        <f>W101</f>
        <v>135.07058223650316</v>
      </c>
      <c r="W102" s="2">
        <f>V102+(T102+T103)/2</f>
        <v>138.28533315247046</v>
      </c>
    </row>
    <row r="103" spans="1:23" ht="12.75">
      <c r="A103" s="4">
        <f>A102+1</f>
        <v>52</v>
      </c>
      <c r="B103" s="4">
        <f>A103/$C$48-C103</f>
        <v>0.040000000000000036</v>
      </c>
      <c r="C103" s="4">
        <f>IF(B102=1,C102+1,C102)</f>
        <v>1</v>
      </c>
      <c r="E103" s="4">
        <f>OFFSET(A$6,$C103,0)</f>
        <v>2</v>
      </c>
      <c r="F103" s="4">
        <f>OFFSET(B$6,$C103,0)</f>
        <v>1.3</v>
      </c>
      <c r="G103" s="4">
        <f>OFFSET(C$6,$C103,0)</f>
        <v>2.5</v>
      </c>
      <c r="H103" s="4">
        <f>OFFSET(D$6,$C103,0)</f>
        <v>1.8</v>
      </c>
      <c r="J103" s="4">
        <f>OFFSET(F$6,$C103,0)</f>
        <v>1</v>
      </c>
      <c r="K103" s="4">
        <f>OFFSET(G$6,$C103,0)</f>
        <v>0</v>
      </c>
      <c r="L103" s="4">
        <f>OFFSET(H$6,$C103,0)</f>
        <v>0.8</v>
      </c>
      <c r="M103" s="4">
        <f>OFFSET(I$6,$C103,0)</f>
        <v>0.8</v>
      </c>
      <c r="O103" s="4">
        <f>(1-$B103)^3*$E103+3*(1-$B103)^2*$B103*$F103+3*(1-$B103)*$B103^2*$G103+$B103^3*$H103</f>
        <v>1.9248767999999998</v>
      </c>
      <c r="P103" s="4">
        <f>(1-$B103)^3*$J103+3*(1-$B103)^2*$B103*$K103+3*(1-$B103)*$B103^2*$L103+$B103^3*$M103</f>
        <v>0.8884735999999999</v>
      </c>
      <c r="R103" s="4">
        <f>3*(1-$B103)^2*($F103-$E103)+6*(1-$B103)*$B103*($G103-$F103)+3*$B103^2*($H103-$G103)</f>
        <v>-1.6622399999999997</v>
      </c>
      <c r="S103" s="4">
        <f>3*(1-$B103)^2*($K103-$J103)+6*(1-$B103)*$B103*($L103-$K103)+3*$B103^2*($M103-$L103)</f>
        <v>-2.58048</v>
      </c>
      <c r="T103" s="2">
        <f>SQRT(R103*R103+S103*S103)</f>
        <v>3.0695144319582535</v>
      </c>
      <c r="V103" s="2">
        <f>W102</f>
        <v>138.28533315247046</v>
      </c>
      <c r="W103" s="2">
        <f>V103+(T103+T104)/2</f>
        <v>141.2154170656786</v>
      </c>
    </row>
    <row r="104" spans="1:23" ht="12.75">
      <c r="A104" s="4">
        <f>A103+1</f>
        <v>53</v>
      </c>
      <c r="B104" s="4">
        <f>A104/$C$48-C104</f>
        <v>0.06000000000000005</v>
      </c>
      <c r="C104" s="4">
        <f>IF(B103=1,C103+1,C103)</f>
        <v>1</v>
      </c>
      <c r="E104" s="4">
        <f>OFFSET(A$6,$C104,0)</f>
        <v>2</v>
      </c>
      <c r="F104" s="4">
        <f>OFFSET(B$6,$C104,0)</f>
        <v>1.3</v>
      </c>
      <c r="G104" s="4">
        <f>OFFSET(C$6,$C104,0)</f>
        <v>2.5</v>
      </c>
      <c r="H104" s="4">
        <f>OFFSET(D$6,$C104,0)</f>
        <v>1.8</v>
      </c>
      <c r="J104" s="4">
        <f>OFFSET(F$6,$C104,0)</f>
        <v>1</v>
      </c>
      <c r="K104" s="4">
        <f>OFFSET(G$6,$C104,0)</f>
        <v>0</v>
      </c>
      <c r="L104" s="4">
        <f>OFFSET(H$6,$C104,0)</f>
        <v>0.8</v>
      </c>
      <c r="M104" s="4">
        <f>OFFSET(I$6,$C104,0)</f>
        <v>0.8</v>
      </c>
      <c r="O104" s="4">
        <f>(1-$B104)^3*$E104+3*(1-$B104)^2*$B104*$F104+3*(1-$B104)*$B104^2*$G104+$B104^3*$H104</f>
        <v>1.8936992</v>
      </c>
      <c r="P104" s="4">
        <f>(1-$B104)^3*$J104+3*(1-$B104)^2*$B104*$K104+3*(1-$B104)*$B104^2*$L104+$B104^3*$M104</f>
        <v>0.8388783999999999</v>
      </c>
      <c r="R104" s="4">
        <f>3*(1-$B104)^2*($F104-$E104)+6*(1-$B104)*$B104*($G104-$F104)+3*$B104^2*($H104-$G104)</f>
        <v>-1.4570399999999994</v>
      </c>
      <c r="S104" s="4">
        <f>3*(1-$B104)^2*($K104-$J104)+6*(1-$B104)*$B104*($L104-$K104)+3*$B104^2*($M104-$L104)</f>
        <v>-2.3800799999999995</v>
      </c>
      <c r="T104" s="2">
        <f>SQRT(R104*R104+S104*S104)</f>
        <v>2.790653394458007</v>
      </c>
      <c r="V104" s="2">
        <f>W103</f>
        <v>141.2154170656786</v>
      </c>
      <c r="W104" s="2">
        <f>V104+(T104+T105)/2</f>
        <v>143.8725149751327</v>
      </c>
    </row>
    <row r="105" spans="1:23" ht="12.75">
      <c r="A105" s="4">
        <f>A104+1</f>
        <v>54</v>
      </c>
      <c r="B105" s="4">
        <f>A105/$C$48-C105</f>
        <v>0.08000000000000007</v>
      </c>
      <c r="C105" s="4">
        <f>IF(B104=1,C104+1,C104)</f>
        <v>1</v>
      </c>
      <c r="E105" s="4">
        <f>OFFSET(A$6,$C105,0)</f>
        <v>2</v>
      </c>
      <c r="F105" s="4">
        <f>OFFSET(B$6,$C105,0)</f>
        <v>1.3</v>
      </c>
      <c r="G105" s="4">
        <f>OFFSET(C$6,$C105,0)</f>
        <v>2.5</v>
      </c>
      <c r="H105" s="4">
        <f>OFFSET(D$6,$C105,0)</f>
        <v>1.8</v>
      </c>
      <c r="J105" s="4">
        <f>OFFSET(F$6,$C105,0)</f>
        <v>1</v>
      </c>
      <c r="K105" s="4">
        <f>OFFSET(G$6,$C105,0)</f>
        <v>0</v>
      </c>
      <c r="L105" s="4">
        <f>OFFSET(H$6,$C105,0)</f>
        <v>0.8</v>
      </c>
      <c r="M105" s="4">
        <f>OFFSET(I$6,$C105,0)</f>
        <v>0.8</v>
      </c>
      <c r="O105" s="4">
        <f>(1-$B105)^3*$E105+3*(1-$B105)^2*$B105*$F105+3*(1-$B105)*$B105^2*$G105+$B105^3*$H105</f>
        <v>1.8665344</v>
      </c>
      <c r="P105" s="4">
        <f>(1-$B105)^3*$J105+3*(1-$B105)^2*$B105*$K105+3*(1-$B105)*$B105^2*$L105+$B105^3*$M105</f>
        <v>0.7932287999999998</v>
      </c>
      <c r="R105" s="4">
        <f>3*(1-$B105)^2*($F105-$E105)+6*(1-$B105)*$B105*($G105-$F105)+3*$B105^2*($H105-$G105)</f>
        <v>-1.260959999999999</v>
      </c>
      <c r="S105" s="4">
        <f>3*(1-$B105)^2*($K105-$J105)+6*(1-$B105)*$B105*($L105-$K105)+3*$B105^2*($M105-$L105)</f>
        <v>-2.185919999999999</v>
      </c>
      <c r="T105" s="2">
        <f>SQRT(R105*R105+S105*S105)</f>
        <v>2.5235424244502</v>
      </c>
      <c r="V105" s="2">
        <f>W104</f>
        <v>143.8725149751327</v>
      </c>
      <c r="W105" s="2">
        <f>V105+(T105+T106)/2</f>
        <v>146.26846871235102</v>
      </c>
    </row>
    <row r="106" spans="1:23" ht="12.75">
      <c r="A106" s="4">
        <f>A105+1</f>
        <v>55</v>
      </c>
      <c r="B106" s="4">
        <f>A106/$C$48-C106</f>
        <v>0.10000000000000009</v>
      </c>
      <c r="C106" s="4">
        <f>IF(B105=1,C105+1,C105)</f>
        <v>1</v>
      </c>
      <c r="E106" s="4">
        <f>OFFSET(A$6,$C106,0)</f>
        <v>2</v>
      </c>
      <c r="F106" s="4">
        <f>OFFSET(B$6,$C106,0)</f>
        <v>1.3</v>
      </c>
      <c r="G106" s="4">
        <f>OFFSET(C$6,$C106,0)</f>
        <v>2.5</v>
      </c>
      <c r="H106" s="4">
        <f>OFFSET(D$6,$C106,0)</f>
        <v>1.8</v>
      </c>
      <c r="J106" s="4">
        <f>OFFSET(F$6,$C106,0)</f>
        <v>1</v>
      </c>
      <c r="K106" s="4">
        <f>OFFSET(G$6,$C106,0)</f>
        <v>0</v>
      </c>
      <c r="L106" s="4">
        <f>OFFSET(H$6,$C106,0)</f>
        <v>0.8</v>
      </c>
      <c r="M106" s="4">
        <f>OFFSET(I$6,$C106,0)</f>
        <v>0.8</v>
      </c>
      <c r="O106" s="4">
        <f>(1-$B106)^3*$E106+3*(1-$B106)^2*$B106*$F106+3*(1-$B106)*$B106^2*$G106+$B106^3*$H106</f>
        <v>1.8432</v>
      </c>
      <c r="P106" s="4">
        <f>(1-$B106)^3*$J106+3*(1-$B106)^2*$B106*$K106+3*(1-$B106)*$B106^2*$L106+$B106^3*$M106</f>
        <v>0.7513999999999998</v>
      </c>
      <c r="R106" s="4">
        <f>3*(1-$B106)^2*($F106-$E106)+6*(1-$B106)*$B106*($G106-$F106)+3*$B106^2*($H106-$G106)</f>
        <v>-1.0739999999999992</v>
      </c>
      <c r="S106" s="4">
        <f>3*(1-$B106)^2*($K106-$J106)+6*(1-$B106)*$B106*($L106-$K106)+3*$B106^2*($M106-$L106)</f>
        <v>-1.9979999999999993</v>
      </c>
      <c r="T106" s="2">
        <f>SQRT(R106*R106+S106*S106)</f>
        <v>2.2683650499864423</v>
      </c>
      <c r="V106" s="2">
        <f>W105</f>
        <v>146.26846871235102</v>
      </c>
      <c r="W106" s="2">
        <f>V106+(T106+T107)/2</f>
        <v>148.41533592272268</v>
      </c>
    </row>
    <row r="107" spans="1:23" ht="12.75">
      <c r="A107" s="4">
        <f>A106+1</f>
        <v>56</v>
      </c>
      <c r="B107" s="4">
        <f>A107/$C$48-C107</f>
        <v>0.1200000000000001</v>
      </c>
      <c r="C107" s="4">
        <f>IF(B106=1,C106+1,C106)</f>
        <v>1</v>
      </c>
      <c r="E107" s="4">
        <f>OFFSET(A$6,$C107,0)</f>
        <v>2</v>
      </c>
      <c r="F107" s="4">
        <f>OFFSET(B$6,$C107,0)</f>
        <v>1.3</v>
      </c>
      <c r="G107" s="4">
        <f>OFFSET(C$6,$C107,0)</f>
        <v>2.5</v>
      </c>
      <c r="H107" s="4">
        <f>OFFSET(D$6,$C107,0)</f>
        <v>1.8</v>
      </c>
      <c r="J107" s="4">
        <f>OFFSET(F$6,$C107,0)</f>
        <v>1</v>
      </c>
      <c r="K107" s="4">
        <f>OFFSET(G$6,$C107,0)</f>
        <v>0</v>
      </c>
      <c r="L107" s="4">
        <f>OFFSET(H$6,$C107,0)</f>
        <v>0.8</v>
      </c>
      <c r="M107" s="4">
        <f>OFFSET(I$6,$C107,0)</f>
        <v>0.8</v>
      </c>
      <c r="O107" s="4">
        <f>(1-$B107)^3*$E107+3*(1-$B107)^2*$B107*$F107+3*(1-$B107)*$B107^2*$G107+$B107^3*$H107</f>
        <v>1.8235136</v>
      </c>
      <c r="P107" s="4">
        <f>(1-$B107)^3*$J107+3*(1-$B107)^2*$B107*$K107+3*(1-$B107)*$B107^2*$L107+$B107^3*$M107</f>
        <v>0.7132671999999998</v>
      </c>
      <c r="R107" s="4">
        <f>3*(1-$B107)^2*($F107-$E107)+6*(1-$B107)*$B107*($G107-$F107)+3*$B107^2*($H107-$G107)</f>
        <v>-0.896159999999999</v>
      </c>
      <c r="S107" s="4">
        <f>3*(1-$B107)^2*($K107-$J107)+6*(1-$B107)*$B107*($L107-$K107)+3*$B107^2*($M107-$L107)</f>
        <v>-1.816319999999999</v>
      </c>
      <c r="T107" s="2">
        <f>SQRT(R107*R107+S107*S107)</f>
        <v>2.025369370756849</v>
      </c>
      <c r="V107" s="2">
        <f>W106</f>
        <v>148.41533592272268</v>
      </c>
      <c r="W107" s="2">
        <f>V107+(T107+T108)/2</f>
        <v>150.32546923170025</v>
      </c>
    </row>
    <row r="108" spans="1:23" ht="12.75">
      <c r="A108" s="4">
        <f>A107+1</f>
        <v>57</v>
      </c>
      <c r="B108" s="4">
        <f>A108/$C$48-C108</f>
        <v>0.1399999999999999</v>
      </c>
      <c r="C108" s="4">
        <f>IF(B107=1,C107+1,C107)</f>
        <v>1</v>
      </c>
      <c r="E108" s="4">
        <f>OFFSET(A$6,$C108,0)</f>
        <v>2</v>
      </c>
      <c r="F108" s="4">
        <f>OFFSET(B$6,$C108,0)</f>
        <v>1.3</v>
      </c>
      <c r="G108" s="4">
        <f>OFFSET(C$6,$C108,0)</f>
        <v>2.5</v>
      </c>
      <c r="H108" s="4">
        <f>OFFSET(D$6,$C108,0)</f>
        <v>1.8</v>
      </c>
      <c r="J108" s="4">
        <f>OFFSET(F$6,$C108,0)</f>
        <v>1</v>
      </c>
      <c r="K108" s="4">
        <f>OFFSET(G$6,$C108,0)</f>
        <v>0</v>
      </c>
      <c r="L108" s="4">
        <f>OFFSET(H$6,$C108,0)</f>
        <v>0.8</v>
      </c>
      <c r="M108" s="4">
        <f>OFFSET(I$6,$C108,0)</f>
        <v>0.8</v>
      </c>
      <c r="O108" s="4">
        <f>(1-$B108)^3*$E108+3*(1-$B108)^2*$B108*$F108+3*(1-$B108)*$B108^2*$G108+$B108^3*$H108</f>
        <v>1.8072928</v>
      </c>
      <c r="P108" s="4">
        <f>(1-$B108)^3*$J108+3*(1-$B108)^2*$B108*$K108+3*(1-$B108)*$B108^2*$L108+$B108^3*$M108</f>
        <v>0.6787056000000001</v>
      </c>
      <c r="R108" s="4">
        <f>3*(1-$B108)^2*($F108-$E108)+6*(1-$B108)*$B108*($G108-$F108)+3*$B108^2*($H108-$G108)</f>
        <v>-0.7274400000000008</v>
      </c>
      <c r="S108" s="4">
        <f>3*(1-$B108)^2*($K108-$J108)+6*(1-$B108)*$B108*($L108-$K108)+3*$B108^2*($M108-$L108)</f>
        <v>-1.6408800000000006</v>
      </c>
      <c r="T108" s="2">
        <f>SQRT(R108*R108+S108*S108)</f>
        <v>1.794897247198291</v>
      </c>
      <c r="V108" s="2">
        <f>W107</f>
        <v>150.32546923170025</v>
      </c>
      <c r="W108" s="2">
        <f>V108+(T108+T109)/2</f>
        <v>152.01163267828676</v>
      </c>
    </row>
    <row r="109" spans="1:23" ht="12.75">
      <c r="A109" s="4">
        <f>A108+1</f>
        <v>58</v>
      </c>
      <c r="B109" s="4">
        <f>A109/$C$48-C109</f>
        <v>0.15999999999999992</v>
      </c>
      <c r="C109" s="4">
        <f>IF(B108=1,C108+1,C108)</f>
        <v>1</v>
      </c>
      <c r="E109" s="4">
        <f>OFFSET(A$6,$C109,0)</f>
        <v>2</v>
      </c>
      <c r="F109" s="4">
        <f>OFFSET(B$6,$C109,0)</f>
        <v>1.3</v>
      </c>
      <c r="G109" s="4">
        <f>OFFSET(C$6,$C109,0)</f>
        <v>2.5</v>
      </c>
      <c r="H109" s="4">
        <f>OFFSET(D$6,$C109,0)</f>
        <v>1.8</v>
      </c>
      <c r="J109" s="4">
        <f>OFFSET(F$6,$C109,0)</f>
        <v>1</v>
      </c>
      <c r="K109" s="4">
        <f>OFFSET(G$6,$C109,0)</f>
        <v>0</v>
      </c>
      <c r="L109" s="4">
        <f>OFFSET(H$6,$C109,0)</f>
        <v>0.8</v>
      </c>
      <c r="M109" s="4">
        <f>OFFSET(I$6,$C109,0)</f>
        <v>0.8</v>
      </c>
      <c r="O109" s="4">
        <f>(1-$B109)^3*$E109+3*(1-$B109)^2*$B109*$F109+3*(1-$B109)*$B109^2*$G109+$B109^3*$H109</f>
        <v>1.7943552</v>
      </c>
      <c r="P109" s="4">
        <f>(1-$B109)^3*$J109+3*(1-$B109)^2*$B109*$K109+3*(1-$B109)*$B109^2*$L109+$B109^3*$M109</f>
        <v>0.6475904</v>
      </c>
      <c r="R109" s="4">
        <f>3*(1-$B109)^2*($F109-$E109)+6*(1-$B109)*$B109*($G109-$F109)+3*$B109^2*($H109-$G109)</f>
        <v>-0.5678400000000005</v>
      </c>
      <c r="S109" s="4">
        <f>3*(1-$B109)^2*($K109-$J109)+6*(1-$B109)*$B109*($L109-$K109)+3*$B109^2*($M109-$L109)</f>
        <v>-1.4716800000000005</v>
      </c>
      <c r="T109" s="2">
        <f>SQRT(R109*R109+S109*S109)</f>
        <v>1.5774296459747426</v>
      </c>
      <c r="V109" s="2">
        <f>W108</f>
        <v>152.01163267828676</v>
      </c>
      <c r="W109" s="2">
        <f>V109+(T109+T110)/2</f>
        <v>153.48717670275002</v>
      </c>
    </row>
    <row r="110" spans="1:23" ht="12.75">
      <c r="A110" s="4">
        <f>A109+1</f>
        <v>59</v>
      </c>
      <c r="B110" s="4">
        <f>A110/$C$48-C110</f>
        <v>0.17999999999999994</v>
      </c>
      <c r="C110" s="4">
        <f>IF(B109=1,C109+1,C109)</f>
        <v>1</v>
      </c>
      <c r="E110" s="4">
        <f>OFFSET(A$6,$C110,0)</f>
        <v>2</v>
      </c>
      <c r="F110" s="4">
        <f>OFFSET(B$6,$C110,0)</f>
        <v>1.3</v>
      </c>
      <c r="G110" s="4">
        <f>OFFSET(C$6,$C110,0)</f>
        <v>2.5</v>
      </c>
      <c r="H110" s="4">
        <f>OFFSET(D$6,$C110,0)</f>
        <v>1.8</v>
      </c>
      <c r="J110" s="4">
        <f>OFFSET(F$6,$C110,0)</f>
        <v>1</v>
      </c>
      <c r="K110" s="4">
        <f>OFFSET(G$6,$C110,0)</f>
        <v>0</v>
      </c>
      <c r="L110" s="4">
        <f>OFFSET(H$6,$C110,0)</f>
        <v>0.8</v>
      </c>
      <c r="M110" s="4">
        <f>OFFSET(I$6,$C110,0)</f>
        <v>0.8</v>
      </c>
      <c r="O110" s="4">
        <f>(1-$B110)^3*$E110+3*(1-$B110)^2*$B110*$F110+3*(1-$B110)*$B110^2*$G110+$B110^3*$H110</f>
        <v>1.7845183999999996</v>
      </c>
      <c r="P110" s="4">
        <f>(1-$B110)^3*$J110+3*(1-$B110)^2*$B110*$K110+3*(1-$B110)*$B110^2*$L110+$B110^3*$M110</f>
        <v>0.6197968</v>
      </c>
      <c r="R110" s="4">
        <f>3*(1-$B110)^2*($F110-$E110)+6*(1-$B110)*$B110*($G110-$F110)+3*$B110^2*($H110-$G110)</f>
        <v>-0.41736000000000045</v>
      </c>
      <c r="S110" s="4">
        <f>3*(1-$B110)^2*($K110-$J110)+6*(1-$B110)*$B110*($L110-$K110)+3*$B110^2*($M110-$L110)</f>
        <v>-1.3087200000000005</v>
      </c>
      <c r="T110" s="2">
        <f>SQRT(R110*R110+S110*S110)</f>
        <v>1.373658402951768</v>
      </c>
      <c r="V110" s="2">
        <f>W109</f>
        <v>153.48717670275002</v>
      </c>
      <c r="W110" s="2">
        <f>V110+(T110+T111)/2</f>
        <v>154.76630650358405</v>
      </c>
    </row>
    <row r="111" spans="1:23" ht="12.75">
      <c r="A111" s="4">
        <f>A110+1</f>
        <v>60</v>
      </c>
      <c r="B111" s="4">
        <f>A111/$C$48-C111</f>
        <v>0.19999999999999996</v>
      </c>
      <c r="C111" s="4">
        <f>IF(B110=1,C110+1,C110)</f>
        <v>1</v>
      </c>
      <c r="E111" s="4">
        <f>OFFSET(A$6,$C111,0)</f>
        <v>2</v>
      </c>
      <c r="F111" s="4">
        <f>OFFSET(B$6,$C111,0)</f>
        <v>1.3</v>
      </c>
      <c r="G111" s="4">
        <f>OFFSET(C$6,$C111,0)</f>
        <v>2.5</v>
      </c>
      <c r="H111" s="4">
        <f>OFFSET(D$6,$C111,0)</f>
        <v>1.8</v>
      </c>
      <c r="J111" s="4">
        <f>OFFSET(F$6,$C111,0)</f>
        <v>1</v>
      </c>
      <c r="K111" s="4">
        <f>OFFSET(G$6,$C111,0)</f>
        <v>0</v>
      </c>
      <c r="L111" s="4">
        <f>OFFSET(H$6,$C111,0)</f>
        <v>0.8</v>
      </c>
      <c r="M111" s="4">
        <f>OFFSET(I$6,$C111,0)</f>
        <v>0.8</v>
      </c>
      <c r="O111" s="4">
        <f>(1-$B111)^3*$E111+3*(1-$B111)^2*$B111*$F111+3*(1-$B111)*$B111^2*$G111+$B111^3*$H111</f>
        <v>1.7776000000000003</v>
      </c>
      <c r="P111" s="4">
        <f>(1-$B111)^3*$J111+3*(1-$B111)^2*$B111*$K111+3*(1-$B111)*$B111^2*$L111+$B111^3*$M111</f>
        <v>0.5952000000000001</v>
      </c>
      <c r="R111" s="4">
        <f>3*(1-$B111)^2*($F111-$E111)+6*(1-$B111)*$B111*($G111-$F111)+3*$B111^2*($H111-$G111)</f>
        <v>-0.27600000000000013</v>
      </c>
      <c r="S111" s="4">
        <f>3*(1-$B111)^2*($K111-$J111)+6*(1-$B111)*$B111*($L111-$K111)+3*$B111^2*($M111-$L111)</f>
        <v>-1.1520000000000004</v>
      </c>
      <c r="T111" s="2">
        <f>SQRT(R111*R111+S111*S111)</f>
        <v>1.1846011987162604</v>
      </c>
      <c r="V111" s="2">
        <f>W110</f>
        <v>154.76630650358405</v>
      </c>
      <c r="W111" s="2">
        <f>V111+(T111+T112)/2</f>
        <v>155.86449969233246</v>
      </c>
    </row>
    <row r="112" spans="1:23" ht="12.75">
      <c r="A112" s="4">
        <f>A111+1</f>
        <v>61</v>
      </c>
      <c r="B112" s="4">
        <f>A112/$C$48-C112</f>
        <v>0.21999999999999997</v>
      </c>
      <c r="C112" s="4">
        <f>IF(B111=1,C111+1,C111)</f>
        <v>1</v>
      </c>
      <c r="E112" s="4">
        <f>OFFSET(A$6,$C112,0)</f>
        <v>2</v>
      </c>
      <c r="F112" s="4">
        <f>OFFSET(B$6,$C112,0)</f>
        <v>1.3</v>
      </c>
      <c r="G112" s="4">
        <f>OFFSET(C$6,$C112,0)</f>
        <v>2.5</v>
      </c>
      <c r="H112" s="4">
        <f>OFFSET(D$6,$C112,0)</f>
        <v>1.8</v>
      </c>
      <c r="J112" s="4">
        <f>OFFSET(F$6,$C112,0)</f>
        <v>1</v>
      </c>
      <c r="K112" s="4">
        <f>OFFSET(G$6,$C112,0)</f>
        <v>0</v>
      </c>
      <c r="L112" s="4">
        <f>OFFSET(H$6,$C112,0)</f>
        <v>0.8</v>
      </c>
      <c r="M112" s="4">
        <f>OFFSET(I$6,$C112,0)</f>
        <v>0.8</v>
      </c>
      <c r="O112" s="4">
        <f>(1-$B112)^3*$E112+3*(1-$B112)^2*$B112*$F112+3*(1-$B112)*$B112^2*$G112+$B112^3*$H112</f>
        <v>1.7734176000000001</v>
      </c>
      <c r="P112" s="4">
        <f>(1-$B112)^3*$J112+3*(1-$B112)^2*$B112*$K112+3*(1-$B112)*$B112^2*$L112+$B112^3*$M112</f>
        <v>0.5736752</v>
      </c>
      <c r="R112" s="4">
        <f>3*(1-$B112)^2*($F112-$E112)+6*(1-$B112)*$B112*($G112-$F112)+3*$B112^2*($H112-$G112)</f>
        <v>-0.14376000000000033</v>
      </c>
      <c r="S112" s="4">
        <f>3*(1-$B112)^2*($K112-$J112)+6*(1-$B112)*$B112*($L112-$K112)+3*$B112^2*($M112-$L112)</f>
        <v>-1.0015200000000002</v>
      </c>
      <c r="T112" s="2">
        <f>SQRT(R112*R112+S112*S112)</f>
        <v>1.0117851787805554</v>
      </c>
      <c r="V112" s="2">
        <f>W111</f>
        <v>155.86449969233246</v>
      </c>
      <c r="W112" s="2">
        <f>V112+(T112+T113)/2</f>
        <v>156.79915649664744</v>
      </c>
    </row>
    <row r="113" spans="1:23" ht="12.75">
      <c r="A113" s="4">
        <f>A112+1</f>
        <v>62</v>
      </c>
      <c r="B113" s="4">
        <f>A113/$C$48-C113</f>
        <v>0.24</v>
      </c>
      <c r="C113" s="4">
        <f>IF(B112=1,C112+1,C112)</f>
        <v>1</v>
      </c>
      <c r="E113" s="4">
        <f>OFFSET(A$6,$C113,0)</f>
        <v>2</v>
      </c>
      <c r="F113" s="4">
        <f>OFFSET(B$6,$C113,0)</f>
        <v>1.3</v>
      </c>
      <c r="G113" s="4">
        <f>OFFSET(C$6,$C113,0)</f>
        <v>2.5</v>
      </c>
      <c r="H113" s="4">
        <f>OFFSET(D$6,$C113,0)</f>
        <v>1.8</v>
      </c>
      <c r="J113" s="4">
        <f>OFFSET(F$6,$C113,0)</f>
        <v>1</v>
      </c>
      <c r="K113" s="4">
        <f>OFFSET(G$6,$C113,0)</f>
        <v>0</v>
      </c>
      <c r="L113" s="4">
        <f>OFFSET(H$6,$C113,0)</f>
        <v>0.8</v>
      </c>
      <c r="M113" s="4">
        <f>OFFSET(I$6,$C113,0)</f>
        <v>0.8</v>
      </c>
      <c r="O113" s="4">
        <f>(1-$B113)^3*$E113+3*(1-$B113)^2*$B113*$F113+3*(1-$B113)*$B113^2*$G113+$B113^3*$H113</f>
        <v>1.7717888000000002</v>
      </c>
      <c r="P113" s="4">
        <f>(1-$B113)^3*$J113+3*(1-$B113)^2*$B113*$K113+3*(1-$B113)*$B113^2*$L113+$B113^3*$M113</f>
        <v>0.5550976000000001</v>
      </c>
      <c r="R113" s="4">
        <f>3*(1-$B113)^2*($F113-$E113)+6*(1-$B113)*$B113*($G113-$F113)+3*$B113^2*($H113-$G113)</f>
        <v>-0.020640000000000033</v>
      </c>
      <c r="S113" s="4">
        <f>3*(1-$B113)^2*($K113-$J113)+6*(1-$B113)*$B113*($L113-$K113)+3*$B113^2*($M113-$L113)</f>
        <v>-0.85728</v>
      </c>
      <c r="T113" s="2">
        <f>SQRT(R113*R113+S113*S113)</f>
        <v>0.8575284298494132</v>
      </c>
      <c r="V113" s="2">
        <f>W112</f>
        <v>156.79915649664744</v>
      </c>
      <c r="W113" s="2">
        <f>V113+(T113+T114)/2</f>
        <v>157.59057750800648</v>
      </c>
    </row>
    <row r="114" spans="1:23" ht="12.75">
      <c r="A114" s="4">
        <f>A113+1</f>
        <v>63</v>
      </c>
      <c r="B114" s="4">
        <f>A114/$C$48-C114</f>
        <v>0.26</v>
      </c>
      <c r="C114" s="4">
        <f>IF(B113=1,C113+1,C113)</f>
        <v>1</v>
      </c>
      <c r="E114" s="4">
        <f>OFFSET(A$6,$C114,0)</f>
        <v>2</v>
      </c>
      <c r="F114" s="4">
        <f>OFFSET(B$6,$C114,0)</f>
        <v>1.3</v>
      </c>
      <c r="G114" s="4">
        <f>OFFSET(C$6,$C114,0)</f>
        <v>2.5</v>
      </c>
      <c r="H114" s="4">
        <f>OFFSET(D$6,$C114,0)</f>
        <v>1.8</v>
      </c>
      <c r="J114" s="4">
        <f>OFFSET(F$6,$C114,0)</f>
        <v>1</v>
      </c>
      <c r="K114" s="4">
        <f>OFFSET(G$6,$C114,0)</f>
        <v>0</v>
      </c>
      <c r="L114" s="4">
        <f>OFFSET(H$6,$C114,0)</f>
        <v>0.8</v>
      </c>
      <c r="M114" s="4">
        <f>OFFSET(I$6,$C114,0)</f>
        <v>0.8</v>
      </c>
      <c r="O114" s="4">
        <f>(1-$B114)^3*$E114+3*(1-$B114)^2*$B114*$F114+3*(1-$B114)*$B114^2*$G114+$B114^3*$H114</f>
        <v>1.7725312</v>
      </c>
      <c r="P114" s="4">
        <f>(1-$B114)^3*$J114+3*(1-$B114)^2*$B114*$K114+3*(1-$B114)*$B114^2*$L114+$B114^3*$M114</f>
        <v>0.5393424</v>
      </c>
      <c r="R114" s="4">
        <f>3*(1-$B114)^2*($F114-$E114)+6*(1-$B114)*$B114*($G114-$F114)+3*$B114^2*($H114-$G114)</f>
        <v>0.09335999999999997</v>
      </c>
      <c r="S114" s="4">
        <f>3*(1-$B114)^2*($K114-$J114)+6*(1-$B114)*$B114*($L114-$K114)+3*$B114^2*($M114-$L114)</f>
        <v>-0.7192799999999999</v>
      </c>
      <c r="T114" s="2">
        <f>SQRT(R114*R114+S114*S114)</f>
        <v>0.7253135928686294</v>
      </c>
      <c r="V114" s="2">
        <f>W113</f>
        <v>157.59057750800648</v>
      </c>
      <c r="W114" s="2">
        <f>V114+(T114+T115)/2</f>
        <v>158.26326609635896</v>
      </c>
    </row>
    <row r="115" spans="1:23" ht="12.75">
      <c r="A115" s="4">
        <f>A114+1</f>
        <v>64</v>
      </c>
      <c r="B115" s="4">
        <f>A115/$C$48-C115</f>
        <v>0.28</v>
      </c>
      <c r="C115" s="4">
        <f>IF(B114=1,C114+1,C114)</f>
        <v>1</v>
      </c>
      <c r="E115" s="4">
        <f>OFFSET(A$6,$C115,0)</f>
        <v>2</v>
      </c>
      <c r="F115" s="4">
        <f>OFFSET(B$6,$C115,0)</f>
        <v>1.3</v>
      </c>
      <c r="G115" s="4">
        <f>OFFSET(C$6,$C115,0)</f>
        <v>2.5</v>
      </c>
      <c r="H115" s="4">
        <f>OFFSET(D$6,$C115,0)</f>
        <v>1.8</v>
      </c>
      <c r="J115" s="4">
        <f>OFFSET(F$6,$C115,0)</f>
        <v>1</v>
      </c>
      <c r="K115" s="4">
        <f>OFFSET(G$6,$C115,0)</f>
        <v>0</v>
      </c>
      <c r="L115" s="4">
        <f>OFFSET(H$6,$C115,0)</f>
        <v>0.8</v>
      </c>
      <c r="M115" s="4">
        <f>OFFSET(I$6,$C115,0)</f>
        <v>0.8</v>
      </c>
      <c r="O115" s="4">
        <f>(1-$B115)^3*$E115+3*(1-$B115)^2*$B115*$F115+3*(1-$B115)*$B115^2*$G115+$B115^3*$H115</f>
        <v>1.7754624</v>
      </c>
      <c r="P115" s="4">
        <f>(1-$B115)^3*$J115+3*(1-$B115)^2*$B115*$K115+3*(1-$B115)*$B115^2*$L115+$B115^3*$M115</f>
        <v>0.5262847999999999</v>
      </c>
      <c r="R115" s="4">
        <f>3*(1-$B115)^2*($F115-$E115)+6*(1-$B115)*$B115*($G115-$F115)+3*$B115^2*($H115-$G115)</f>
        <v>0.1982400000000003</v>
      </c>
      <c r="S115" s="4">
        <f>3*(1-$B115)^2*($K115-$J115)+6*(1-$B115)*$B115*($L115-$K115)+3*$B115^2*($M115-$L115)</f>
        <v>-0.5875199999999997</v>
      </c>
      <c r="T115" s="2">
        <f>SQRT(R115*R115+S115*S115)</f>
        <v>0.6200635838363674</v>
      </c>
      <c r="V115" s="2">
        <f>W114</f>
        <v>158.26326609635896</v>
      </c>
      <c r="W115" s="2">
        <f>V115+(T115+T116)/2</f>
        <v>158.84710438929565</v>
      </c>
    </row>
    <row r="116" spans="1:23" ht="12.75">
      <c r="A116" s="4">
        <f>A115+1</f>
        <v>65</v>
      </c>
      <c r="B116" s="4">
        <f>A116/$C$48-C116</f>
        <v>0.30000000000000004</v>
      </c>
      <c r="C116" s="4">
        <f>IF(B115=1,C115+1,C115)</f>
        <v>1</v>
      </c>
      <c r="E116" s="4">
        <f>OFFSET(A$6,$C116,0)</f>
        <v>2</v>
      </c>
      <c r="F116" s="4">
        <f>OFFSET(B$6,$C116,0)</f>
        <v>1.3</v>
      </c>
      <c r="G116" s="4">
        <f>OFFSET(C$6,$C116,0)</f>
        <v>2.5</v>
      </c>
      <c r="H116" s="4">
        <f>OFFSET(D$6,$C116,0)</f>
        <v>1.8</v>
      </c>
      <c r="J116" s="4">
        <f>OFFSET(F$6,$C116,0)</f>
        <v>1</v>
      </c>
      <c r="K116" s="4">
        <f>OFFSET(G$6,$C116,0)</f>
        <v>0</v>
      </c>
      <c r="L116" s="4">
        <f>OFFSET(H$6,$C116,0)</f>
        <v>0.8</v>
      </c>
      <c r="M116" s="4">
        <f>OFFSET(I$6,$C116,0)</f>
        <v>0.8</v>
      </c>
      <c r="O116" s="4">
        <f>(1-$B116)^3*$E116+3*(1-$B116)^2*$B116*$F116+3*(1-$B116)*$B116^2*$G116+$B116^3*$H116</f>
        <v>1.7804</v>
      </c>
      <c r="P116" s="4">
        <f>(1-$B116)^3*$J116+3*(1-$B116)^2*$B116*$K116+3*(1-$B116)*$B116^2*$L116+$B116^3*$M116</f>
        <v>0.5158</v>
      </c>
      <c r="R116" s="4">
        <f>3*(1-$B116)^2*($F116-$E116)+6*(1-$B116)*$B116*($G116-$F116)+3*$B116^2*($H116-$G116)</f>
        <v>0.29400000000000026</v>
      </c>
      <c r="S116" s="4">
        <f>3*(1-$B116)^2*($K116-$J116)+6*(1-$B116)*$B116*($L116-$K116)+3*$B116^2*($M116-$L116)</f>
        <v>-0.46199999999999974</v>
      </c>
      <c r="T116" s="2">
        <f>SQRT(R116*R116+S116*S116)</f>
        <v>0.5476130020370225</v>
      </c>
      <c r="V116" s="2">
        <f>W115</f>
        <v>158.84710438929565</v>
      </c>
      <c r="W116" s="2">
        <f>V116+(T116+T117)/2</f>
        <v>159.37700843423053</v>
      </c>
    </row>
    <row r="117" spans="1:23" ht="12.75">
      <c r="A117" s="4">
        <f>A116+1</f>
        <v>66</v>
      </c>
      <c r="B117" s="4">
        <f>A117/$C$48-C117</f>
        <v>0.32000000000000006</v>
      </c>
      <c r="C117" s="4">
        <f>IF(B116=1,C116+1,C116)</f>
        <v>1</v>
      </c>
      <c r="E117" s="4">
        <f>OFFSET(A$6,$C117,0)</f>
        <v>2</v>
      </c>
      <c r="F117" s="4">
        <f>OFFSET(B$6,$C117,0)</f>
        <v>1.3</v>
      </c>
      <c r="G117" s="4">
        <f>OFFSET(C$6,$C117,0)</f>
        <v>2.5</v>
      </c>
      <c r="H117" s="4">
        <f>OFFSET(D$6,$C117,0)</f>
        <v>1.8</v>
      </c>
      <c r="J117" s="4">
        <f>OFFSET(F$6,$C117,0)</f>
        <v>1</v>
      </c>
      <c r="K117" s="4">
        <f>OFFSET(G$6,$C117,0)</f>
        <v>0</v>
      </c>
      <c r="L117" s="4">
        <f>OFFSET(H$6,$C117,0)</f>
        <v>0.8</v>
      </c>
      <c r="M117" s="4">
        <f>OFFSET(I$6,$C117,0)</f>
        <v>0.8</v>
      </c>
      <c r="O117" s="4">
        <f>(1-$B117)^3*$E117+3*(1-$B117)^2*$B117*$F117+3*(1-$B117)*$B117^2*$G117+$B117^3*$H117</f>
        <v>1.7871616000000003</v>
      </c>
      <c r="P117" s="4">
        <f>(1-$B117)^3*$J117+3*(1-$B117)^2*$B117*$K117+3*(1-$B117)*$B117^2*$L117+$B117^3*$M117</f>
        <v>0.5077632</v>
      </c>
      <c r="R117" s="4">
        <f>3*(1-$B117)^2*($F117-$E117)+6*(1-$B117)*$B117*($G117-$F117)+3*$B117^2*($H117-$G117)</f>
        <v>0.3806400000000004</v>
      </c>
      <c r="S117" s="4">
        <f>3*(1-$B117)^2*($K117-$J117)+6*(1-$B117)*$B117*($L117-$K117)+3*$B117^2*($M117-$L117)</f>
        <v>-0.34271999999999947</v>
      </c>
      <c r="T117" s="2">
        <f>SQRT(R117*R117+S117*S117)</f>
        <v>0.5121950878327515</v>
      </c>
      <c r="V117" s="2">
        <f>W116</f>
        <v>159.37700843423053</v>
      </c>
      <c r="W117" s="2">
        <f>V117+(T117+T118)/2</f>
        <v>159.88935950885428</v>
      </c>
    </row>
    <row r="118" spans="1:23" ht="12.75">
      <c r="A118" s="4">
        <f>A117+1</f>
        <v>67</v>
      </c>
      <c r="B118" s="4">
        <f>A118/$C$48-C118</f>
        <v>0.3400000000000001</v>
      </c>
      <c r="C118" s="4">
        <f>IF(B117=1,C117+1,C117)</f>
        <v>1</v>
      </c>
      <c r="E118" s="4">
        <f>OFFSET(A$6,$C118,0)</f>
        <v>2</v>
      </c>
      <c r="F118" s="4">
        <f>OFFSET(B$6,$C118,0)</f>
        <v>1.3</v>
      </c>
      <c r="G118" s="4">
        <f>OFFSET(C$6,$C118,0)</f>
        <v>2.5</v>
      </c>
      <c r="H118" s="4">
        <f>OFFSET(D$6,$C118,0)</f>
        <v>1.8</v>
      </c>
      <c r="J118" s="4">
        <f>OFFSET(F$6,$C118,0)</f>
        <v>1</v>
      </c>
      <c r="K118" s="4">
        <f>OFFSET(G$6,$C118,0)</f>
        <v>0</v>
      </c>
      <c r="L118" s="4">
        <f>OFFSET(H$6,$C118,0)</f>
        <v>0.8</v>
      </c>
      <c r="M118" s="4">
        <f>OFFSET(I$6,$C118,0)</f>
        <v>0.8</v>
      </c>
      <c r="O118" s="4">
        <f>(1-$B118)^3*$E118+3*(1-$B118)^2*$B118*$F118+3*(1-$B118)*$B118^2*$G118+$B118^3*$H118</f>
        <v>1.7955648</v>
      </c>
      <c r="P118" s="4">
        <f>(1-$B118)^3*$J118+3*(1-$B118)^2*$B118*$K118+3*(1-$B118)*$B118^2*$L118+$B118^3*$M118</f>
        <v>0.5020496</v>
      </c>
      <c r="R118" s="4">
        <f>3*(1-$B118)^2*($F118-$E118)+6*(1-$B118)*$B118*($G118-$F118)+3*$B118^2*($H118-$G118)</f>
        <v>0.45816000000000057</v>
      </c>
      <c r="S118" s="4">
        <f>3*(1-$B118)^2*($K118-$J118)+6*(1-$B118)*$B118*($L118-$K118)+3*$B118^2*($M118-$L118)</f>
        <v>-0.22967999999999922</v>
      </c>
      <c r="T118" s="2">
        <f>SQRT(R118*R118+S118*S118)</f>
        <v>0.5125070614147674</v>
      </c>
      <c r="V118" s="2">
        <f>W117</f>
        <v>159.88935950885428</v>
      </c>
      <c r="W118" s="2">
        <f>V118+(T118+T119)/2</f>
        <v>160.4159669409576</v>
      </c>
    </row>
    <row r="119" spans="1:23" ht="12.75">
      <c r="A119" s="4">
        <f>A118+1</f>
        <v>68</v>
      </c>
      <c r="B119" s="4">
        <f>A119/$C$48-C119</f>
        <v>0.3600000000000001</v>
      </c>
      <c r="C119" s="4">
        <f>IF(B118=1,C118+1,C118)</f>
        <v>1</v>
      </c>
      <c r="E119" s="4">
        <f>OFFSET(A$6,$C119,0)</f>
        <v>2</v>
      </c>
      <c r="F119" s="4">
        <f>OFFSET(B$6,$C119,0)</f>
        <v>1.3</v>
      </c>
      <c r="G119" s="4">
        <f>OFFSET(C$6,$C119,0)</f>
        <v>2.5</v>
      </c>
      <c r="H119" s="4">
        <f>OFFSET(D$6,$C119,0)</f>
        <v>1.8</v>
      </c>
      <c r="J119" s="4">
        <f>OFFSET(F$6,$C119,0)</f>
        <v>1</v>
      </c>
      <c r="K119" s="4">
        <f>OFFSET(G$6,$C119,0)</f>
        <v>0</v>
      </c>
      <c r="L119" s="4">
        <f>OFFSET(H$6,$C119,0)</f>
        <v>0.8</v>
      </c>
      <c r="M119" s="4">
        <f>OFFSET(I$6,$C119,0)</f>
        <v>0.8</v>
      </c>
      <c r="O119" s="4">
        <f>(1-$B119)^3*$E119+3*(1-$B119)^2*$B119*$F119+3*(1-$B119)*$B119^2*$G119+$B119^3*$H119</f>
        <v>1.8054272</v>
      </c>
      <c r="P119" s="4">
        <f>(1-$B119)^3*$J119+3*(1-$B119)^2*$B119*$K119+3*(1-$B119)*$B119^2*$L119+$B119^3*$M119</f>
        <v>0.49853440000000004</v>
      </c>
      <c r="R119" s="4">
        <f>3*(1-$B119)^2*($F119-$E119)+6*(1-$B119)*$B119*($G119-$F119)+3*$B119^2*($H119-$G119)</f>
        <v>0.5265600000000003</v>
      </c>
      <c r="S119" s="4">
        <f>3*(1-$B119)^2*($K119-$J119)+6*(1-$B119)*$B119*($L119-$K119)+3*$B119^2*($M119-$L119)</f>
        <v>-0.12287999999999966</v>
      </c>
      <c r="T119" s="2">
        <f>SQRT(R119*R119+S119*S119)</f>
        <v>0.5407078027918593</v>
      </c>
      <c r="V119" s="2">
        <f>W118</f>
        <v>160.4159669409576</v>
      </c>
      <c r="W119" s="2">
        <f>V119+(T119+T120)/2</f>
        <v>160.97945335846185</v>
      </c>
    </row>
    <row r="120" spans="1:23" ht="12.75">
      <c r="A120" s="4">
        <f>A119+1</f>
        <v>69</v>
      </c>
      <c r="B120" s="4">
        <f>A120/$C$48-C120</f>
        <v>0.3799999999999999</v>
      </c>
      <c r="C120" s="4">
        <f>IF(B119=1,C119+1,C119)</f>
        <v>1</v>
      </c>
      <c r="E120" s="4">
        <f>OFFSET(A$6,$C120,0)</f>
        <v>2</v>
      </c>
      <c r="F120" s="4">
        <f>OFFSET(B$6,$C120,0)</f>
        <v>1.3</v>
      </c>
      <c r="G120" s="4">
        <f>OFFSET(C$6,$C120,0)</f>
        <v>2.5</v>
      </c>
      <c r="H120" s="4">
        <f>OFFSET(D$6,$C120,0)</f>
        <v>1.8</v>
      </c>
      <c r="J120" s="4">
        <f>OFFSET(F$6,$C120,0)</f>
        <v>1</v>
      </c>
      <c r="K120" s="4">
        <f>OFFSET(G$6,$C120,0)</f>
        <v>0</v>
      </c>
      <c r="L120" s="4">
        <f>OFFSET(H$6,$C120,0)</f>
        <v>0.8</v>
      </c>
      <c r="M120" s="4">
        <f>OFFSET(I$6,$C120,0)</f>
        <v>0.8</v>
      </c>
      <c r="O120" s="4">
        <f>(1-$B120)^3*$E120+3*(1-$B120)^2*$B120*$F120+3*(1-$B120)*$B120^2*$G120+$B120^3*$H120</f>
        <v>1.8165664000000001</v>
      </c>
      <c r="P120" s="4">
        <f>(1-$B120)^3*$J120+3*(1-$B120)^2*$B120*$K120+3*(1-$B120)*$B120^2*$L120+$B120^3*$M120</f>
        <v>0.4970928</v>
      </c>
      <c r="R120" s="4">
        <f>3*(1-$B120)^2*($F120-$E120)+6*(1-$B120)*$B120*($G120-$F120)+3*$B120^2*($H120-$G120)</f>
        <v>0.5858399999999995</v>
      </c>
      <c r="S120" s="4">
        <f>3*(1-$B120)^2*($K120-$J120)+6*(1-$B120)*$B120*($L120-$K120)+3*$B120^2*($M120-$L120)</f>
        <v>-0.02232000000000056</v>
      </c>
      <c r="T120" s="2">
        <f>SQRT(R120*R120+S120*S120)</f>
        <v>0.5862650322166584</v>
      </c>
      <c r="V120" s="2">
        <f>W119</f>
        <v>160.97945335846185</v>
      </c>
      <c r="W120" s="2">
        <f>V120+(T120+T121)/2</f>
        <v>161.59261712304445</v>
      </c>
    </row>
    <row r="121" spans="1:23" ht="12.75">
      <c r="A121" s="4">
        <f>A120+1</f>
        <v>70</v>
      </c>
      <c r="B121" s="4">
        <f>A121/$C$48-C121</f>
        <v>0.3999999999999999</v>
      </c>
      <c r="C121" s="4">
        <f>IF(B120=1,C120+1,C120)</f>
        <v>1</v>
      </c>
      <c r="E121" s="4">
        <f>OFFSET(A$6,$C121,0)</f>
        <v>2</v>
      </c>
      <c r="F121" s="4">
        <f>OFFSET(B$6,$C121,0)</f>
        <v>1.3</v>
      </c>
      <c r="G121" s="4">
        <f>OFFSET(C$6,$C121,0)</f>
        <v>2.5</v>
      </c>
      <c r="H121" s="4">
        <f>OFFSET(D$6,$C121,0)</f>
        <v>1.8</v>
      </c>
      <c r="J121" s="4">
        <f>OFFSET(F$6,$C121,0)</f>
        <v>1</v>
      </c>
      <c r="K121" s="4">
        <f>OFFSET(G$6,$C121,0)</f>
        <v>0</v>
      </c>
      <c r="L121" s="4">
        <f>OFFSET(H$6,$C121,0)</f>
        <v>0.8</v>
      </c>
      <c r="M121" s="4">
        <f>OFFSET(I$6,$C121,0)</f>
        <v>0.8</v>
      </c>
      <c r="O121" s="4">
        <f>(1-$B121)^3*$E121+3*(1-$B121)^2*$B121*$F121+3*(1-$B121)*$B121^2*$G121+$B121^3*$H121</f>
        <v>1.8288</v>
      </c>
      <c r="P121" s="4">
        <f>(1-$B121)^3*$J121+3*(1-$B121)^2*$B121*$K121+3*(1-$B121)*$B121^2*$L121+$B121^3*$M121</f>
        <v>0.4976</v>
      </c>
      <c r="R121" s="4">
        <f>3*(1-$B121)^2*($F121-$E121)+6*(1-$B121)*$B121*($G121-$F121)+3*$B121^2*($H121-$G121)</f>
        <v>0.6360000000000001</v>
      </c>
      <c r="S121" s="4">
        <f>3*(1-$B121)^2*($K121-$J121)+6*(1-$B121)*$B121*($L121-$K121)+3*$B121^2*($M121-$L121)</f>
        <v>0.07199999999999962</v>
      </c>
      <c r="T121" s="2">
        <f>SQRT(R121*R121+S121*S121)</f>
        <v>0.6400624969485402</v>
      </c>
      <c r="V121" s="2">
        <f>W120</f>
        <v>161.59261712304445</v>
      </c>
      <c r="W121" s="2">
        <f>V121+(T121+T122)/2</f>
        <v>162.26050206490143</v>
      </c>
    </row>
    <row r="122" spans="1:23" ht="12.75">
      <c r="A122" s="4">
        <f>A121+1</f>
        <v>71</v>
      </c>
      <c r="B122" s="4">
        <f>A122/$C$48-C122</f>
        <v>0.41999999999999993</v>
      </c>
      <c r="C122" s="4">
        <f>IF(B121=1,C121+1,C121)</f>
        <v>1</v>
      </c>
      <c r="E122" s="4">
        <f>OFFSET(A$6,$C122,0)</f>
        <v>2</v>
      </c>
      <c r="F122" s="4">
        <f>OFFSET(B$6,$C122,0)</f>
        <v>1.3</v>
      </c>
      <c r="G122" s="4">
        <f>OFFSET(C$6,$C122,0)</f>
        <v>2.5</v>
      </c>
      <c r="H122" s="4">
        <f>OFFSET(D$6,$C122,0)</f>
        <v>1.8</v>
      </c>
      <c r="J122" s="4">
        <f>OFFSET(F$6,$C122,0)</f>
        <v>1</v>
      </c>
      <c r="K122" s="4">
        <f>OFFSET(G$6,$C122,0)</f>
        <v>0</v>
      </c>
      <c r="L122" s="4">
        <f>OFFSET(H$6,$C122,0)</f>
        <v>0.8</v>
      </c>
      <c r="M122" s="4">
        <f>OFFSET(I$6,$C122,0)</f>
        <v>0.8</v>
      </c>
      <c r="O122" s="4">
        <f>(1-$B122)^3*$E122+3*(1-$B122)^2*$B122*$F122+3*(1-$B122)*$B122^2*$G122+$B122^3*$H122</f>
        <v>1.8419456</v>
      </c>
      <c r="P122" s="4">
        <f>(1-$B122)^3*$J122+3*(1-$B122)^2*$B122*$K122+3*(1-$B122)*$B122^2*$L122+$B122^3*$M122</f>
        <v>0.4999312</v>
      </c>
      <c r="R122" s="4">
        <f>3*(1-$B122)^2*($F122-$E122)+6*(1-$B122)*$B122*($G122-$F122)+3*$B122^2*($H122-$G122)</f>
        <v>0.6770399999999999</v>
      </c>
      <c r="S122" s="4">
        <f>3*(1-$B122)^2*($K122-$J122)+6*(1-$B122)*$B122*($L122-$K122)+3*$B122^2*($M122-$L122)</f>
        <v>0.16007999999999978</v>
      </c>
      <c r="T122" s="2">
        <f>SQRT(R122*R122+S122*S122)</f>
        <v>0.6957073867654416</v>
      </c>
      <c r="V122" s="2">
        <f>W121</f>
        <v>162.26050206490143</v>
      </c>
      <c r="W122" s="2">
        <f>V122+(T122+T123)/2</f>
        <v>162.9829053437865</v>
      </c>
    </row>
    <row r="123" spans="1:23" ht="12.75">
      <c r="A123" s="4">
        <f>A122+1</f>
        <v>72</v>
      </c>
      <c r="B123" s="4">
        <f>A123/$C$48-C123</f>
        <v>0.43999999999999995</v>
      </c>
      <c r="C123" s="4">
        <f>IF(B122=1,C122+1,C122)</f>
        <v>1</v>
      </c>
      <c r="E123" s="4">
        <f>OFFSET(A$6,$C123,0)</f>
        <v>2</v>
      </c>
      <c r="F123" s="4">
        <f>OFFSET(B$6,$C123,0)</f>
        <v>1.3</v>
      </c>
      <c r="G123" s="4">
        <f>OFFSET(C$6,$C123,0)</f>
        <v>2.5</v>
      </c>
      <c r="H123" s="4">
        <f>OFFSET(D$6,$C123,0)</f>
        <v>1.8</v>
      </c>
      <c r="J123" s="4">
        <f>OFFSET(F$6,$C123,0)</f>
        <v>1</v>
      </c>
      <c r="K123" s="4">
        <f>OFFSET(G$6,$C123,0)</f>
        <v>0</v>
      </c>
      <c r="L123" s="4">
        <f>OFFSET(H$6,$C123,0)</f>
        <v>0.8</v>
      </c>
      <c r="M123" s="4">
        <f>OFFSET(I$6,$C123,0)</f>
        <v>0.8</v>
      </c>
      <c r="O123" s="4">
        <f>(1-$B123)^3*$E123+3*(1-$B123)^2*$B123*$F123+3*(1-$B123)*$B123^2*$G123+$B123^3*$H123</f>
        <v>1.8558208</v>
      </c>
      <c r="P123" s="4">
        <f>(1-$B123)^3*$J123+3*(1-$B123)^2*$B123*$K123+3*(1-$B123)*$B123^2*$L123+$B123^3*$M123</f>
        <v>0.5039616</v>
      </c>
      <c r="R123" s="4">
        <f>3*(1-$B123)^2*($F123-$E123)+6*(1-$B123)*$B123*($G123-$F123)+3*$B123^2*($H123-$G123)</f>
        <v>0.70896</v>
      </c>
      <c r="S123" s="4">
        <f>3*(1-$B123)^2*($K123-$J123)+6*(1-$B123)*$B123*($L123-$K123)+3*$B123^2*($M123-$L123)</f>
        <v>0.2419199999999999</v>
      </c>
      <c r="T123" s="2">
        <f>SQRT(R123*R123+S123*S123)</f>
        <v>0.7490991710047475</v>
      </c>
      <c r="V123" s="2">
        <f>W122</f>
        <v>162.9829053437865</v>
      </c>
      <c r="W123" s="2">
        <f>V123+(T123+T124)/2</f>
        <v>163.75629438571215</v>
      </c>
    </row>
    <row r="124" spans="1:23" ht="12.75">
      <c r="A124" s="4">
        <f>A123+1</f>
        <v>73</v>
      </c>
      <c r="B124" s="4">
        <f>A124/$C$48-C124</f>
        <v>0.45999999999999996</v>
      </c>
      <c r="C124" s="4">
        <f>IF(B123=1,C123+1,C123)</f>
        <v>1</v>
      </c>
      <c r="E124" s="4">
        <f>OFFSET(A$6,$C124,0)</f>
        <v>2</v>
      </c>
      <c r="F124" s="4">
        <f>OFFSET(B$6,$C124,0)</f>
        <v>1.3</v>
      </c>
      <c r="G124" s="4">
        <f>OFFSET(C$6,$C124,0)</f>
        <v>2.5</v>
      </c>
      <c r="H124" s="4">
        <f>OFFSET(D$6,$C124,0)</f>
        <v>1.8</v>
      </c>
      <c r="J124" s="4">
        <f>OFFSET(F$6,$C124,0)</f>
        <v>1</v>
      </c>
      <c r="K124" s="4">
        <f>OFFSET(G$6,$C124,0)</f>
        <v>0</v>
      </c>
      <c r="L124" s="4">
        <f>OFFSET(H$6,$C124,0)</f>
        <v>0.8</v>
      </c>
      <c r="M124" s="4">
        <f>OFFSET(I$6,$C124,0)</f>
        <v>0.8</v>
      </c>
      <c r="O124" s="4">
        <f>(1-$B124)^3*$E124+3*(1-$B124)^2*$B124*$F124+3*(1-$B124)*$B124^2*$G124+$B124^3*$H124</f>
        <v>1.8702431999999998</v>
      </c>
      <c r="P124" s="4">
        <f>(1-$B124)^3*$J124+3*(1-$B124)^2*$B124*$K124+3*(1-$B124)*$B124^2*$L124+$B124^3*$M124</f>
        <v>0.5095664</v>
      </c>
      <c r="R124" s="4">
        <f>3*(1-$B124)^2*($F124-$E124)+6*(1-$B124)*$B124*($G124-$F124)+3*$B124^2*($H124-$G124)</f>
        <v>0.73176</v>
      </c>
      <c r="S124" s="4">
        <f>3*(1-$B124)^2*($K124-$J124)+6*(1-$B124)*$B124*($L124-$K124)+3*$B124^2*($M124-$L124)</f>
        <v>0.31752</v>
      </c>
      <c r="T124" s="2">
        <f>SQRT(R124*R124+S124*S124)</f>
        <v>0.7976789128465162</v>
      </c>
      <c r="V124" s="2">
        <f>W123</f>
        <v>163.75629438571215</v>
      </c>
      <c r="W124" s="2">
        <f>V124+(T124+T125)/2</f>
        <v>164.57506149304686</v>
      </c>
    </row>
    <row r="125" spans="1:23" ht="12.75">
      <c r="A125" s="4">
        <f>A124+1</f>
        <v>74</v>
      </c>
      <c r="B125" s="4">
        <f>A125/$C$48-C125</f>
        <v>0.48</v>
      </c>
      <c r="C125" s="4">
        <f>IF(B124=1,C124+1,C124)</f>
        <v>1</v>
      </c>
      <c r="E125" s="4">
        <f>OFFSET(A$6,$C125,0)</f>
        <v>2</v>
      </c>
      <c r="F125" s="4">
        <f>OFFSET(B$6,$C125,0)</f>
        <v>1.3</v>
      </c>
      <c r="G125" s="4">
        <f>OFFSET(C$6,$C125,0)</f>
        <v>2.5</v>
      </c>
      <c r="H125" s="4">
        <f>OFFSET(D$6,$C125,0)</f>
        <v>1.8</v>
      </c>
      <c r="J125" s="4">
        <f>OFFSET(F$6,$C125,0)</f>
        <v>1</v>
      </c>
      <c r="K125" s="4">
        <f>OFFSET(G$6,$C125,0)</f>
        <v>0</v>
      </c>
      <c r="L125" s="4">
        <f>OFFSET(H$6,$C125,0)</f>
        <v>0.8</v>
      </c>
      <c r="M125" s="4">
        <f>OFFSET(I$6,$C125,0)</f>
        <v>0.8</v>
      </c>
      <c r="O125" s="4">
        <f>(1-$B125)^3*$E125+3*(1-$B125)^2*$B125*$F125+3*(1-$B125)*$B125^2*$G125+$B125^3*$H125</f>
        <v>1.8850304000000002</v>
      </c>
      <c r="P125" s="4">
        <f>(1-$B125)^3*$J125+3*(1-$B125)^2*$B125*$K125+3*(1-$B125)*$B125^2*$L125+$B125^3*$M125</f>
        <v>0.5166208000000001</v>
      </c>
      <c r="R125" s="4">
        <f>3*(1-$B125)^2*($F125-$E125)+6*(1-$B125)*$B125*($G125-$F125)+3*$B125^2*($H125-$G125)</f>
        <v>0.7454400000000001</v>
      </c>
      <c r="S125" s="4">
        <f>3*(1-$B125)^2*($K125-$J125)+6*(1-$B125)*$B125*($L125-$K125)+3*$B125^2*($M125-$L125)</f>
        <v>0.3868799999999999</v>
      </c>
      <c r="T125" s="2">
        <f>SQRT(R125*R125+S125*S125)</f>
        <v>0.8398553018228795</v>
      </c>
      <c r="V125" s="2">
        <f>W124</f>
        <v>164.57506149304686</v>
      </c>
      <c r="W125" s="2">
        <f>V125+(T125+T126)/2</f>
        <v>165.4323105360717</v>
      </c>
    </row>
    <row r="126" spans="1:23" ht="12.75">
      <c r="A126" s="4">
        <f>A125+1</f>
        <v>75</v>
      </c>
      <c r="B126" s="4">
        <f>A126/$C$48-C126</f>
        <v>0.5</v>
      </c>
      <c r="C126" s="4">
        <f>IF(B125=1,C125+1,C125)</f>
        <v>1</v>
      </c>
      <c r="E126" s="4">
        <f>OFFSET(A$6,$C126,0)</f>
        <v>2</v>
      </c>
      <c r="F126" s="4">
        <f>OFFSET(B$6,$C126,0)</f>
        <v>1.3</v>
      </c>
      <c r="G126" s="4">
        <f>OFFSET(C$6,$C126,0)</f>
        <v>2.5</v>
      </c>
      <c r="H126" s="4">
        <f>OFFSET(D$6,$C126,0)</f>
        <v>1.8</v>
      </c>
      <c r="J126" s="4">
        <f>OFFSET(F$6,$C126,0)</f>
        <v>1</v>
      </c>
      <c r="K126" s="4">
        <f>OFFSET(G$6,$C126,0)</f>
        <v>0</v>
      </c>
      <c r="L126" s="4">
        <f>OFFSET(H$6,$C126,0)</f>
        <v>0.8</v>
      </c>
      <c r="M126" s="4">
        <f>OFFSET(I$6,$C126,0)</f>
        <v>0.8</v>
      </c>
      <c r="O126" s="4">
        <f>(1-$B126)^3*$E126+3*(1-$B126)^2*$B126*$F126+3*(1-$B126)*$B126^2*$G126+$B126^3*$H126</f>
        <v>1.9000000000000001</v>
      </c>
      <c r="P126" s="4">
        <f>(1-$B126)^3*$J126+3*(1-$B126)^2*$B126*$K126+3*(1-$B126)*$B126^2*$L126+$B126^3*$M126</f>
        <v>0.525</v>
      </c>
      <c r="R126" s="4">
        <f>3*(1-$B126)^2*($F126-$E126)+6*(1-$B126)*$B126*($G126-$F126)+3*$B126^2*($H126-$G126)</f>
        <v>0.75</v>
      </c>
      <c r="S126" s="4">
        <f>3*(1-$B126)^2*($K126-$J126)+6*(1-$B126)*$B126*($L126-$K126)+3*$B126^2*($M126-$L126)</f>
        <v>0.4500000000000002</v>
      </c>
      <c r="T126" s="2">
        <f>SQRT(R126*R126+S126*S126)</f>
        <v>0.8746427842267951</v>
      </c>
      <c r="V126" s="2">
        <f>W125</f>
        <v>165.4323105360717</v>
      </c>
      <c r="W126" s="2">
        <f>V126+(T126+T127)/2</f>
        <v>166.3203558259318</v>
      </c>
    </row>
    <row r="127" spans="1:23" ht="12.75">
      <c r="A127" s="4">
        <f>A126+1</f>
        <v>76</v>
      </c>
      <c r="B127" s="4">
        <f>A127/$C$48-C127</f>
        <v>0.52</v>
      </c>
      <c r="C127" s="4">
        <f>IF(B126=1,C126+1,C126)</f>
        <v>1</v>
      </c>
      <c r="E127" s="4">
        <f>OFFSET(A$6,$C127,0)</f>
        <v>2</v>
      </c>
      <c r="F127" s="4">
        <f>OFFSET(B$6,$C127,0)</f>
        <v>1.3</v>
      </c>
      <c r="G127" s="4">
        <f>OFFSET(C$6,$C127,0)</f>
        <v>2.5</v>
      </c>
      <c r="H127" s="4">
        <f>OFFSET(D$6,$C127,0)</f>
        <v>1.8</v>
      </c>
      <c r="J127" s="4">
        <f>OFFSET(F$6,$C127,0)</f>
        <v>1</v>
      </c>
      <c r="K127" s="4">
        <f>OFFSET(G$6,$C127,0)</f>
        <v>0</v>
      </c>
      <c r="L127" s="4">
        <f>OFFSET(H$6,$C127,0)</f>
        <v>0.8</v>
      </c>
      <c r="M127" s="4">
        <f>OFFSET(I$6,$C127,0)</f>
        <v>0.8</v>
      </c>
      <c r="O127" s="4">
        <f>(1-$B127)^3*$E127+3*(1-$B127)^2*$B127*$F127+3*(1-$B127)*$B127^2*$G127+$B127^3*$H127</f>
        <v>1.9149696</v>
      </c>
      <c r="P127" s="4">
        <f>(1-$B127)^3*$J127+3*(1-$B127)^2*$B127*$K127+3*(1-$B127)*$B127^2*$L127+$B127^3*$M127</f>
        <v>0.5345792</v>
      </c>
      <c r="R127" s="4">
        <f>3*(1-$B127)^2*($F127-$E127)+6*(1-$B127)*$B127*($G127-$F127)+3*$B127^2*($H127-$G127)</f>
        <v>0.74544</v>
      </c>
      <c r="S127" s="4">
        <f>3*(1-$B127)^2*($K127-$J127)+6*(1-$B127)*$B127*($L127-$K127)+3*$B127^2*($M127-$L127)</f>
        <v>0.50688</v>
      </c>
      <c r="T127" s="2">
        <f>SQRT(R127*R127+S127*S127)</f>
        <v>0.9014477954934494</v>
      </c>
      <c r="V127" s="2">
        <f>W126</f>
        <v>166.3203558259318</v>
      </c>
      <c r="W127" s="2">
        <f>V127+(T127+T128)/2</f>
        <v>167.23105288811317</v>
      </c>
    </row>
    <row r="128" spans="1:23" ht="12.75">
      <c r="A128" s="4">
        <f>A127+1</f>
        <v>77</v>
      </c>
      <c r="B128" s="4">
        <f>A128/$C$48-C128</f>
        <v>0.54</v>
      </c>
      <c r="C128" s="4">
        <f>IF(B127=1,C127+1,C127)</f>
        <v>1</v>
      </c>
      <c r="E128" s="4">
        <f>OFFSET(A$6,$C128,0)</f>
        <v>2</v>
      </c>
      <c r="F128" s="4">
        <f>OFFSET(B$6,$C128,0)</f>
        <v>1.3</v>
      </c>
      <c r="G128" s="4">
        <f>OFFSET(C$6,$C128,0)</f>
        <v>2.5</v>
      </c>
      <c r="H128" s="4">
        <f>OFFSET(D$6,$C128,0)</f>
        <v>1.8</v>
      </c>
      <c r="J128" s="4">
        <f>OFFSET(F$6,$C128,0)</f>
        <v>1</v>
      </c>
      <c r="K128" s="4">
        <f>OFFSET(G$6,$C128,0)</f>
        <v>0</v>
      </c>
      <c r="L128" s="4">
        <f>OFFSET(H$6,$C128,0)</f>
        <v>0.8</v>
      </c>
      <c r="M128" s="4">
        <f>OFFSET(I$6,$C128,0)</f>
        <v>0.8</v>
      </c>
      <c r="O128" s="4">
        <f>(1-$B128)^3*$E128+3*(1-$B128)^2*$B128*$F128+3*(1-$B128)*$B128^2*$G128+$B128^3*$H128</f>
        <v>1.9297567999999998</v>
      </c>
      <c r="P128" s="4">
        <f>(1-$B128)^3*$J128+3*(1-$B128)^2*$B128*$K128+3*(1-$B128)*$B128^2*$L128+$B128^3*$M128</f>
        <v>0.5452336</v>
      </c>
      <c r="R128" s="4">
        <f>3*(1-$B128)^2*($F128-$E128)+6*(1-$B128)*$B128*($G128-$F128)+3*$B128^2*($H128-$G128)</f>
        <v>0.73176</v>
      </c>
      <c r="S128" s="4">
        <f>3*(1-$B128)^2*($K128-$J128)+6*(1-$B128)*$B128*($L128-$K128)+3*$B128^2*($M128-$L128)</f>
        <v>0.5575200000000002</v>
      </c>
      <c r="T128" s="2">
        <f>SQRT(R128*R128+S128*S128)</f>
        <v>0.9199463288692445</v>
      </c>
      <c r="V128" s="2">
        <f>W127</f>
        <v>167.23105288811317</v>
      </c>
      <c r="W128" s="2">
        <f>V128+(T128+T129)/2</f>
        <v>168.15603464601676</v>
      </c>
    </row>
    <row r="129" spans="1:23" ht="12.75">
      <c r="A129" s="4">
        <f>A128+1</f>
        <v>78</v>
      </c>
      <c r="B129" s="4">
        <f>A129/$C$48-C129</f>
        <v>0.56</v>
      </c>
      <c r="C129" s="4">
        <f>IF(B128=1,C128+1,C128)</f>
        <v>1</v>
      </c>
      <c r="E129" s="4">
        <f>OFFSET(A$6,$C129,0)</f>
        <v>2</v>
      </c>
      <c r="F129" s="4">
        <f>OFFSET(B$6,$C129,0)</f>
        <v>1.3</v>
      </c>
      <c r="G129" s="4">
        <f>OFFSET(C$6,$C129,0)</f>
        <v>2.5</v>
      </c>
      <c r="H129" s="4">
        <f>OFFSET(D$6,$C129,0)</f>
        <v>1.8</v>
      </c>
      <c r="J129" s="4">
        <f>OFFSET(F$6,$C129,0)</f>
        <v>1</v>
      </c>
      <c r="K129" s="4">
        <f>OFFSET(G$6,$C129,0)</f>
        <v>0</v>
      </c>
      <c r="L129" s="4">
        <f>OFFSET(H$6,$C129,0)</f>
        <v>0.8</v>
      </c>
      <c r="M129" s="4">
        <f>OFFSET(I$6,$C129,0)</f>
        <v>0.8</v>
      </c>
      <c r="O129" s="4">
        <f>(1-$B129)^3*$E129+3*(1-$B129)^2*$B129*$F129+3*(1-$B129)*$B129^2*$G129+$B129^3*$H129</f>
        <v>1.9441792</v>
      </c>
      <c r="P129" s="4">
        <f>(1-$B129)^3*$J129+3*(1-$B129)^2*$B129*$K129+3*(1-$B129)*$B129^2*$L129+$B129^3*$M129</f>
        <v>0.5568384000000001</v>
      </c>
      <c r="R129" s="4">
        <f>3*(1-$B129)^2*($F129-$E129)+6*(1-$B129)*$B129*($G129-$F129)+3*$B129^2*($H129-$G129)</f>
        <v>0.70896</v>
      </c>
      <c r="S129" s="4">
        <f>3*(1-$B129)^2*($K129-$J129)+6*(1-$B129)*$B129*($L129-$K129)+3*$B129^2*($M129-$L129)</f>
        <v>0.6019200000000001</v>
      </c>
      <c r="T129" s="2">
        <f>SQRT(R129*R129+S129*S129)</f>
        <v>0.9300171869379621</v>
      </c>
      <c r="V129" s="2">
        <f>W128</f>
        <v>168.15603464601676</v>
      </c>
      <c r="W129" s="2">
        <f>V129+(T129+T130)/2</f>
        <v>169.0868987879125</v>
      </c>
    </row>
    <row r="130" spans="1:23" ht="12.75">
      <c r="A130" s="4">
        <f>A129+1</f>
        <v>79</v>
      </c>
      <c r="B130" s="4">
        <f>A130/$C$48-C130</f>
        <v>0.5800000000000001</v>
      </c>
      <c r="C130" s="4">
        <f>IF(B129=1,C129+1,C129)</f>
        <v>1</v>
      </c>
      <c r="E130" s="4">
        <f>OFFSET(A$6,$C130,0)</f>
        <v>2</v>
      </c>
      <c r="F130" s="4">
        <f>OFFSET(B$6,$C130,0)</f>
        <v>1.3</v>
      </c>
      <c r="G130" s="4">
        <f>OFFSET(C$6,$C130,0)</f>
        <v>2.5</v>
      </c>
      <c r="H130" s="4">
        <f>OFFSET(D$6,$C130,0)</f>
        <v>1.8</v>
      </c>
      <c r="J130" s="4">
        <f>OFFSET(F$6,$C130,0)</f>
        <v>1</v>
      </c>
      <c r="K130" s="4">
        <f>OFFSET(G$6,$C130,0)</f>
        <v>0</v>
      </c>
      <c r="L130" s="4">
        <f>OFFSET(H$6,$C130,0)</f>
        <v>0.8</v>
      </c>
      <c r="M130" s="4">
        <f>OFFSET(I$6,$C130,0)</f>
        <v>0.8</v>
      </c>
      <c r="O130" s="4">
        <f>(1-$B130)^3*$E130+3*(1-$B130)^2*$B130*$F130+3*(1-$B130)*$B130^2*$G130+$B130^3*$H130</f>
        <v>1.9580544</v>
      </c>
      <c r="P130" s="4">
        <f>(1-$B130)^3*$J130+3*(1-$B130)^2*$B130*$K130+3*(1-$B130)*$B130^2*$L130+$B130^3*$M130</f>
        <v>0.5692688</v>
      </c>
      <c r="R130" s="4">
        <f>3*(1-$B130)^2*($F130-$E130)+6*(1-$B130)*$B130*($G130-$F130)+3*$B130^2*($H130-$G130)</f>
        <v>0.6770399999999999</v>
      </c>
      <c r="S130" s="4">
        <f>3*(1-$B130)^2*($K130-$J130)+6*(1-$B130)*$B130*($L130-$K130)+3*$B130^2*($M130-$L130)</f>
        <v>0.6400800000000002</v>
      </c>
      <c r="T130" s="2">
        <f>SQRT(R130*R130+S130*S130)</f>
        <v>0.9317110968535258</v>
      </c>
      <c r="V130" s="2">
        <f>W129</f>
        <v>169.0868987879125</v>
      </c>
      <c r="W130" s="2">
        <f>V130+(T130+T131)/2</f>
        <v>170.01537729296808</v>
      </c>
    </row>
    <row r="131" spans="1:23" ht="12.75">
      <c r="A131" s="4">
        <f>A130+1</f>
        <v>80</v>
      </c>
      <c r="B131" s="4">
        <f>A131/$C$48-C131</f>
        <v>0.6000000000000001</v>
      </c>
      <c r="C131" s="4">
        <f>IF(B130=1,C130+1,C130)</f>
        <v>1</v>
      </c>
      <c r="E131" s="4">
        <f>OFFSET(A$6,$C131,0)</f>
        <v>2</v>
      </c>
      <c r="F131" s="4">
        <f>OFFSET(B$6,$C131,0)</f>
        <v>1.3</v>
      </c>
      <c r="G131" s="4">
        <f>OFFSET(C$6,$C131,0)</f>
        <v>2.5</v>
      </c>
      <c r="H131" s="4">
        <f>OFFSET(D$6,$C131,0)</f>
        <v>1.8</v>
      </c>
      <c r="J131" s="4">
        <f>OFFSET(F$6,$C131,0)</f>
        <v>1</v>
      </c>
      <c r="K131" s="4">
        <f>OFFSET(G$6,$C131,0)</f>
        <v>0</v>
      </c>
      <c r="L131" s="4">
        <f>OFFSET(H$6,$C131,0)</f>
        <v>0.8</v>
      </c>
      <c r="M131" s="4">
        <f>OFFSET(I$6,$C131,0)</f>
        <v>0.8</v>
      </c>
      <c r="O131" s="4">
        <f>(1-$B131)^3*$E131+3*(1-$B131)^2*$B131*$F131+3*(1-$B131)*$B131^2*$G131+$B131^3*$H131</f>
        <v>1.9712</v>
      </c>
      <c r="P131" s="4">
        <f>(1-$B131)^3*$J131+3*(1-$B131)^2*$B131*$K131+3*(1-$B131)*$B131^2*$L131+$B131^3*$M131</f>
        <v>0.5824</v>
      </c>
      <c r="R131" s="4">
        <f>3*(1-$B131)^2*($F131-$E131)+6*(1-$B131)*$B131*($G131-$F131)+3*$B131^2*($H131-$G131)</f>
        <v>0.636</v>
      </c>
      <c r="S131" s="4">
        <f>3*(1-$B131)^2*($K131-$J131)+6*(1-$B131)*$B131*($L131-$K131)+3*$B131^2*($M131-$L131)</f>
        <v>0.6720000000000002</v>
      </c>
      <c r="T131" s="2">
        <f>SQRT(R131*R131+S131*S131)</f>
        <v>0.9252459132576594</v>
      </c>
      <c r="V131" s="2">
        <f>W130</f>
        <v>170.01537729296808</v>
      </c>
      <c r="W131" s="2">
        <f>V131+(T131+T132)/2</f>
        <v>170.93351256776185</v>
      </c>
    </row>
    <row r="132" spans="1:23" ht="12.75">
      <c r="A132" s="4">
        <f>A131+1</f>
        <v>81</v>
      </c>
      <c r="B132" s="4">
        <f>A132/$C$48-C132</f>
        <v>0.6200000000000001</v>
      </c>
      <c r="C132" s="4">
        <f>IF(B131=1,C131+1,C131)</f>
        <v>1</v>
      </c>
      <c r="E132" s="4">
        <f>OFFSET(A$6,$C132,0)</f>
        <v>2</v>
      </c>
      <c r="F132" s="4">
        <f>OFFSET(B$6,$C132,0)</f>
        <v>1.3</v>
      </c>
      <c r="G132" s="4">
        <f>OFFSET(C$6,$C132,0)</f>
        <v>2.5</v>
      </c>
      <c r="H132" s="4">
        <f>OFFSET(D$6,$C132,0)</f>
        <v>1.8</v>
      </c>
      <c r="J132" s="4">
        <f>OFFSET(F$6,$C132,0)</f>
        <v>1</v>
      </c>
      <c r="K132" s="4">
        <f>OFFSET(G$6,$C132,0)</f>
        <v>0</v>
      </c>
      <c r="L132" s="4">
        <f>OFFSET(H$6,$C132,0)</f>
        <v>0.8</v>
      </c>
      <c r="M132" s="4">
        <f>OFFSET(I$6,$C132,0)</f>
        <v>0.8</v>
      </c>
      <c r="O132" s="4">
        <f>(1-$B132)^3*$E132+3*(1-$B132)^2*$B132*$F132+3*(1-$B132)*$B132^2*$G132+$B132^3*$H132</f>
        <v>1.9834336000000001</v>
      </c>
      <c r="P132" s="4">
        <f>(1-$B132)^3*$J132+3*(1-$B132)^2*$B132*$K132+3*(1-$B132)*$B132^2*$L132+$B132^3*$M132</f>
        <v>0.5961072000000002</v>
      </c>
      <c r="R132" s="4">
        <f>3*(1-$B132)^2*($F132-$E132)+6*(1-$B132)*$B132*($G132-$F132)+3*$B132^2*($H132-$G132)</f>
        <v>0.5858399999999996</v>
      </c>
      <c r="S132" s="4">
        <f>3*(1-$B132)^2*($K132-$J132)+6*(1-$B132)*$B132*($L132-$K132)+3*$B132^2*($M132-$L132)</f>
        <v>0.6976800000000001</v>
      </c>
      <c r="T132" s="2">
        <f>SQRT(R132*R132+S132*S132)</f>
        <v>0.9110246363298852</v>
      </c>
      <c r="V132" s="2">
        <f>W131</f>
        <v>170.93351256776185</v>
      </c>
      <c r="W132" s="2">
        <f>V132+(T132+T133)/2</f>
        <v>171.83386376911935</v>
      </c>
    </row>
    <row r="133" spans="1:23" ht="12.75">
      <c r="A133" s="4">
        <f>A132+1</f>
        <v>82</v>
      </c>
      <c r="B133" s="4">
        <f>A133/$C$48-C133</f>
        <v>0.6399999999999999</v>
      </c>
      <c r="C133" s="4">
        <f>IF(B132=1,C132+1,C132)</f>
        <v>1</v>
      </c>
      <c r="E133" s="4">
        <f>OFFSET(A$6,$C133,0)</f>
        <v>2</v>
      </c>
      <c r="F133" s="4">
        <f>OFFSET(B$6,$C133,0)</f>
        <v>1.3</v>
      </c>
      <c r="G133" s="4">
        <f>OFFSET(C$6,$C133,0)</f>
        <v>2.5</v>
      </c>
      <c r="H133" s="4">
        <f>OFFSET(D$6,$C133,0)</f>
        <v>1.8</v>
      </c>
      <c r="J133" s="4">
        <f>OFFSET(F$6,$C133,0)</f>
        <v>1</v>
      </c>
      <c r="K133" s="4">
        <f>OFFSET(G$6,$C133,0)</f>
        <v>0</v>
      </c>
      <c r="L133" s="4">
        <f>OFFSET(H$6,$C133,0)</f>
        <v>0.8</v>
      </c>
      <c r="M133" s="4">
        <f>OFFSET(I$6,$C133,0)</f>
        <v>0.8</v>
      </c>
      <c r="O133" s="4">
        <f>(1-$B133)^3*$E133+3*(1-$B133)^2*$B133*$F133+3*(1-$B133)*$B133^2*$G133+$B133^3*$H133</f>
        <v>1.9945728000000003</v>
      </c>
      <c r="P133" s="4">
        <f>(1-$B133)^3*$J133+3*(1-$B133)^2*$B133*$K133+3*(1-$B133)*$B133^2*$L133+$B133^3*$M133</f>
        <v>0.6102656</v>
      </c>
      <c r="R133" s="4">
        <f>3*(1-$B133)^2*($F133-$E133)+6*(1-$B133)*$B133*($G133-$F133)+3*$B133^2*($H133-$G133)</f>
        <v>0.5265600000000003</v>
      </c>
      <c r="S133" s="4">
        <f>3*(1-$B133)^2*($K133-$J133)+6*(1-$B133)*$B133*($L133-$K133)+3*$B133^2*($M133-$L133)</f>
        <v>0.7171199999999998</v>
      </c>
      <c r="T133" s="2">
        <f>SQRT(R133*R133+S133*S133)</f>
        <v>0.8896777663851109</v>
      </c>
      <c r="V133" s="2">
        <f>W132</f>
        <v>171.83386376911935</v>
      </c>
      <c r="W133" s="2">
        <f>V133+(T133+T134)/2</f>
        <v>172.70977047992145</v>
      </c>
    </row>
    <row r="134" spans="1:23" ht="12.75">
      <c r="A134" s="4">
        <f>A133+1</f>
        <v>83</v>
      </c>
      <c r="B134" s="4">
        <f>A134/$C$48-C134</f>
        <v>0.6599999999999999</v>
      </c>
      <c r="C134" s="4">
        <f>IF(B133=1,C133+1,C133)</f>
        <v>1</v>
      </c>
      <c r="E134" s="4">
        <f>OFFSET(A$6,$C134,0)</f>
        <v>2</v>
      </c>
      <c r="F134" s="4">
        <f>OFFSET(B$6,$C134,0)</f>
        <v>1.3</v>
      </c>
      <c r="G134" s="4">
        <f>OFFSET(C$6,$C134,0)</f>
        <v>2.5</v>
      </c>
      <c r="H134" s="4">
        <f>OFFSET(D$6,$C134,0)</f>
        <v>1.8</v>
      </c>
      <c r="J134" s="4">
        <f>OFFSET(F$6,$C134,0)</f>
        <v>1</v>
      </c>
      <c r="K134" s="4">
        <f>OFFSET(G$6,$C134,0)</f>
        <v>0</v>
      </c>
      <c r="L134" s="4">
        <f>OFFSET(H$6,$C134,0)</f>
        <v>0.8</v>
      </c>
      <c r="M134" s="4">
        <f>OFFSET(I$6,$C134,0)</f>
        <v>0.8</v>
      </c>
      <c r="O134" s="4">
        <f>(1-$B134)^3*$E134+3*(1-$B134)^2*$B134*$F134+3*(1-$B134)*$B134^2*$G134+$B134^3*$H134</f>
        <v>2.0044351999999996</v>
      </c>
      <c r="P134" s="4">
        <f>(1-$B134)^3*$J134+3*(1-$B134)^2*$B134*$K134+3*(1-$B134)*$B134^2*$L134+$B134^3*$M134</f>
        <v>0.6247503999999999</v>
      </c>
      <c r="R134" s="4">
        <f>3*(1-$B134)^2*($F134-$E134)+6*(1-$B134)*$B134*($G134-$F134)+3*$B134^2*($H134-$G134)</f>
        <v>0.45816000000000057</v>
      </c>
      <c r="S134" s="4">
        <f>3*(1-$B134)^2*($K134-$J134)+6*(1-$B134)*$B134*($L134-$K134)+3*$B134^2*($M134-$L134)</f>
        <v>0.7303200000000001</v>
      </c>
      <c r="T134" s="2">
        <f>SQRT(R134*R134+S134*S134)</f>
        <v>0.8621356552190615</v>
      </c>
      <c r="V134" s="2">
        <f>W133</f>
        <v>172.70977047992145</v>
      </c>
      <c r="W134" s="2">
        <f>V134+(T134+T135)/2</f>
        <v>173.5557083498334</v>
      </c>
    </row>
    <row r="135" spans="1:23" ht="12.75">
      <c r="A135" s="4">
        <f>A134+1</f>
        <v>84</v>
      </c>
      <c r="B135" s="4">
        <f>A135/$C$48-C135</f>
        <v>0.6799999999999999</v>
      </c>
      <c r="C135" s="4">
        <f>IF(B134=1,C134+1,C134)</f>
        <v>1</v>
      </c>
      <c r="E135" s="4">
        <f>OFFSET(A$6,$C135,0)</f>
        <v>2</v>
      </c>
      <c r="F135" s="4">
        <f>OFFSET(B$6,$C135,0)</f>
        <v>1.3</v>
      </c>
      <c r="G135" s="4">
        <f>OFFSET(C$6,$C135,0)</f>
        <v>2.5</v>
      </c>
      <c r="H135" s="4">
        <f>OFFSET(D$6,$C135,0)</f>
        <v>1.8</v>
      </c>
      <c r="J135" s="4">
        <f>OFFSET(F$6,$C135,0)</f>
        <v>1</v>
      </c>
      <c r="K135" s="4">
        <f>OFFSET(G$6,$C135,0)</f>
        <v>0</v>
      </c>
      <c r="L135" s="4">
        <f>OFFSET(H$6,$C135,0)</f>
        <v>0.8</v>
      </c>
      <c r="M135" s="4">
        <f>OFFSET(I$6,$C135,0)</f>
        <v>0.8</v>
      </c>
      <c r="O135" s="4">
        <f>(1-$B135)^3*$E135+3*(1-$B135)^2*$B135*$F135+3*(1-$B135)*$B135^2*$G135+$B135^3*$H135</f>
        <v>2.0128384</v>
      </c>
      <c r="P135" s="4">
        <f>(1-$B135)^3*$J135+3*(1-$B135)^2*$B135*$K135+3*(1-$B135)*$B135^2*$L135+$B135^3*$M135</f>
        <v>0.6394368</v>
      </c>
      <c r="R135" s="4">
        <f>3*(1-$B135)^2*($F135-$E135)+6*(1-$B135)*$B135*($G135-$F135)+3*$B135^2*($H135-$G135)</f>
        <v>0.3806400000000002</v>
      </c>
      <c r="S135" s="4">
        <f>3*(1-$B135)^2*($K135-$J135)+6*(1-$B135)*$B135*($L135-$K135)+3*$B135^2*($M135-$L135)</f>
        <v>0.7372799999999999</v>
      </c>
      <c r="T135" s="2">
        <f>SQRT(R135*R135+S135*S135)</f>
        <v>0.8297400846048116</v>
      </c>
      <c r="V135" s="2">
        <f>W134</f>
        <v>173.5557083498334</v>
      </c>
      <c r="W135" s="2">
        <f>V135+(T135+T136)/2</f>
        <v>174.36778111115973</v>
      </c>
    </row>
    <row r="136" spans="1:23" ht="12.75">
      <c r="A136" s="4">
        <f>A135+1</f>
        <v>85</v>
      </c>
      <c r="B136" s="4">
        <f>A136/$C$48-C136</f>
        <v>0.7</v>
      </c>
      <c r="C136" s="4">
        <f>IF(B135=1,C135+1,C135)</f>
        <v>1</v>
      </c>
      <c r="E136" s="4">
        <f>OFFSET(A$6,$C136,0)</f>
        <v>2</v>
      </c>
      <c r="F136" s="4">
        <f>OFFSET(B$6,$C136,0)</f>
        <v>1.3</v>
      </c>
      <c r="G136" s="4">
        <f>OFFSET(C$6,$C136,0)</f>
        <v>2.5</v>
      </c>
      <c r="H136" s="4">
        <f>OFFSET(D$6,$C136,0)</f>
        <v>1.8</v>
      </c>
      <c r="J136" s="4">
        <f>OFFSET(F$6,$C136,0)</f>
        <v>1</v>
      </c>
      <c r="K136" s="4">
        <f>OFFSET(G$6,$C136,0)</f>
        <v>0</v>
      </c>
      <c r="L136" s="4">
        <f>OFFSET(H$6,$C136,0)</f>
        <v>0.8</v>
      </c>
      <c r="M136" s="4">
        <f>OFFSET(I$6,$C136,0)</f>
        <v>0.8</v>
      </c>
      <c r="O136" s="4">
        <f>(1-$B136)^3*$E136+3*(1-$B136)^2*$B136*$F136+3*(1-$B136)*$B136^2*$G136+$B136^3*$H136</f>
        <v>2.0196</v>
      </c>
      <c r="P136" s="4">
        <f>(1-$B136)^3*$J136+3*(1-$B136)^2*$B136*$K136+3*(1-$B136)*$B136^2*$L136+$B136^3*$M136</f>
        <v>0.6541999999999999</v>
      </c>
      <c r="R136" s="4">
        <f>3*(1-$B136)^2*($F136-$E136)+6*(1-$B136)*$B136*($G136-$F136)+3*$B136^2*($H136-$G136)</f>
        <v>0.29400000000000026</v>
      </c>
      <c r="S136" s="4">
        <f>3*(1-$B136)^2*($K136-$J136)+6*(1-$B136)*$B136*($L136-$K136)+3*$B136^2*($M136-$L136)</f>
        <v>0.738</v>
      </c>
      <c r="T136" s="2">
        <f>SQRT(R136*R136+S136*S136)</f>
        <v>0.7944054380478524</v>
      </c>
      <c r="V136" s="2">
        <f>W135</f>
        <v>174.36778111115973</v>
      </c>
      <c r="W136" s="2">
        <f>V136+(T136+T137)/2</f>
        <v>175.14439984460583</v>
      </c>
    </row>
    <row r="137" spans="1:23" ht="12.75">
      <c r="A137" s="4">
        <f>A136+1</f>
        <v>86</v>
      </c>
      <c r="B137" s="4">
        <f>A137/$C$48-C137</f>
        <v>0.72</v>
      </c>
      <c r="C137" s="4">
        <f>IF(B136=1,C136+1,C136)</f>
        <v>1</v>
      </c>
      <c r="E137" s="4">
        <f>OFFSET(A$6,$C137,0)</f>
        <v>2</v>
      </c>
      <c r="F137" s="4">
        <f>OFFSET(B$6,$C137,0)</f>
        <v>1.3</v>
      </c>
      <c r="G137" s="4">
        <f>OFFSET(C$6,$C137,0)</f>
        <v>2.5</v>
      </c>
      <c r="H137" s="4">
        <f>OFFSET(D$6,$C137,0)</f>
        <v>1.8</v>
      </c>
      <c r="J137" s="4">
        <f>OFFSET(F$6,$C137,0)</f>
        <v>1</v>
      </c>
      <c r="K137" s="4">
        <f>OFFSET(G$6,$C137,0)</f>
        <v>0</v>
      </c>
      <c r="L137" s="4">
        <f>OFFSET(H$6,$C137,0)</f>
        <v>0.8</v>
      </c>
      <c r="M137" s="4">
        <f>OFFSET(I$6,$C137,0)</f>
        <v>0.8</v>
      </c>
      <c r="O137" s="4">
        <f>(1-$B137)^3*$E137+3*(1-$B137)^2*$B137*$F137+3*(1-$B137)*$B137^2*$G137+$B137^3*$H137</f>
        <v>2.0245376</v>
      </c>
      <c r="P137" s="4">
        <f>(1-$B137)^3*$J137+3*(1-$B137)^2*$B137*$K137+3*(1-$B137)*$B137^2*$L137+$B137^3*$M137</f>
        <v>0.6689152</v>
      </c>
      <c r="R137" s="4">
        <f>3*(1-$B137)^2*($F137-$E137)+6*(1-$B137)*$B137*($G137-$F137)+3*$B137^2*($H137-$G137)</f>
        <v>0.1982400000000002</v>
      </c>
      <c r="S137" s="4">
        <f>3*(1-$B137)^2*($K137-$J137)+6*(1-$B137)*$B137*($L137-$K137)+3*$B137^2*($M137-$L137)</f>
        <v>0.73248</v>
      </c>
      <c r="T137" s="2">
        <f>SQRT(R137*R137+S137*S137)</f>
        <v>0.7588320288443287</v>
      </c>
      <c r="V137" s="2">
        <f>W136</f>
        <v>175.14439984460583</v>
      </c>
      <c r="W137" s="2">
        <f>V137+(T137+T138)/2</f>
        <v>175.8871866778894</v>
      </c>
    </row>
    <row r="138" spans="1:23" ht="12.75">
      <c r="A138" s="4">
        <f>A137+1</f>
        <v>87</v>
      </c>
      <c r="B138" s="4">
        <f>A138/$C$48-C138</f>
        <v>0.74</v>
      </c>
      <c r="C138" s="4">
        <f>IF(B137=1,C137+1,C137)</f>
        <v>1</v>
      </c>
      <c r="E138" s="4">
        <f>OFFSET(A$6,$C138,0)</f>
        <v>2</v>
      </c>
      <c r="F138" s="4">
        <f>OFFSET(B$6,$C138,0)</f>
        <v>1.3</v>
      </c>
      <c r="G138" s="4">
        <f>OFFSET(C$6,$C138,0)</f>
        <v>2.5</v>
      </c>
      <c r="H138" s="4">
        <f>OFFSET(D$6,$C138,0)</f>
        <v>1.8</v>
      </c>
      <c r="J138" s="4">
        <f>OFFSET(F$6,$C138,0)</f>
        <v>1</v>
      </c>
      <c r="K138" s="4">
        <f>OFFSET(G$6,$C138,0)</f>
        <v>0</v>
      </c>
      <c r="L138" s="4">
        <f>OFFSET(H$6,$C138,0)</f>
        <v>0.8</v>
      </c>
      <c r="M138" s="4">
        <f>OFFSET(I$6,$C138,0)</f>
        <v>0.8</v>
      </c>
      <c r="O138" s="4">
        <f>(1-$B138)^3*$E138+3*(1-$B138)^2*$B138*$F138+3*(1-$B138)*$B138^2*$G138+$B138^3*$H138</f>
        <v>2.0274688000000003</v>
      </c>
      <c r="P138" s="4">
        <f>(1-$B138)^3*$J138+3*(1-$B138)^2*$B138*$K138+3*(1-$B138)*$B138^2*$L138+$B138^3*$M138</f>
        <v>0.6834576</v>
      </c>
      <c r="R138" s="4">
        <f>3*(1-$B138)^2*($F138-$E138)+6*(1-$B138)*$B138*($G138-$F138)+3*$B138^2*($H138-$G138)</f>
        <v>0.09336000000000011</v>
      </c>
      <c r="S138" s="4">
        <f>3*(1-$B138)^2*($K138-$J138)+6*(1-$B138)*$B138*($L138-$K138)+3*$B138^2*($M138-$L138)</f>
        <v>0.72072</v>
      </c>
      <c r="T138" s="2">
        <f>SQRT(R138*R138+S138*S138)</f>
        <v>0.726741637722788</v>
      </c>
      <c r="V138" s="2">
        <f>W137</f>
        <v>175.8871866778894</v>
      </c>
      <c r="W138" s="2">
        <f>V138+(T138+T139)/2</f>
        <v>176.60206902145518</v>
      </c>
    </row>
    <row r="139" spans="1:23" ht="12.75">
      <c r="A139" s="4">
        <f>A138+1</f>
        <v>88</v>
      </c>
      <c r="B139" s="4">
        <f>A139/$C$48-C139</f>
        <v>0.76</v>
      </c>
      <c r="C139" s="4">
        <f>IF(B138=1,C138+1,C138)</f>
        <v>1</v>
      </c>
      <c r="E139" s="4">
        <f>OFFSET(A$6,$C139,0)</f>
        <v>2</v>
      </c>
      <c r="F139" s="4">
        <f>OFFSET(B$6,$C139,0)</f>
        <v>1.3</v>
      </c>
      <c r="G139" s="4">
        <f>OFFSET(C$6,$C139,0)</f>
        <v>2.5</v>
      </c>
      <c r="H139" s="4">
        <f>OFFSET(D$6,$C139,0)</f>
        <v>1.8</v>
      </c>
      <c r="J139" s="4">
        <f>OFFSET(F$6,$C139,0)</f>
        <v>1</v>
      </c>
      <c r="K139" s="4">
        <f>OFFSET(G$6,$C139,0)</f>
        <v>0</v>
      </c>
      <c r="L139" s="4">
        <f>OFFSET(H$6,$C139,0)</f>
        <v>0.8</v>
      </c>
      <c r="M139" s="4">
        <f>OFFSET(I$6,$C139,0)</f>
        <v>0.8</v>
      </c>
      <c r="O139" s="4">
        <f>(1-$B139)^3*$E139+3*(1-$B139)^2*$B139*$F139+3*(1-$B139)*$B139^2*$G139+$B139^3*$H139</f>
        <v>2.0282112000000003</v>
      </c>
      <c r="P139" s="4">
        <f>(1-$B139)^3*$J139+3*(1-$B139)^2*$B139*$K139+3*(1-$B139)*$B139^2*$L139+$B139^3*$M139</f>
        <v>0.6977024000000001</v>
      </c>
      <c r="R139" s="4">
        <f>3*(1-$B139)^2*($F139-$E139)+6*(1-$B139)*$B139*($G139-$F139)+3*$B139^2*($H139-$G139)</f>
        <v>-0.02063999999999999</v>
      </c>
      <c r="S139" s="4">
        <f>3*(1-$B139)^2*($K139-$J139)+6*(1-$B139)*$B139*($L139-$K139)+3*$B139^2*($M139-$L139)</f>
        <v>0.70272</v>
      </c>
      <c r="T139" s="2">
        <f>SQRT(R139*R139+S139*S139)</f>
        <v>0.7030230494087658</v>
      </c>
      <c r="V139" s="2">
        <f>W138</f>
        <v>176.60206902145518</v>
      </c>
      <c r="W139" s="2">
        <f>V139+(T139+T140)/2</f>
        <v>177.30035210208652</v>
      </c>
    </row>
    <row r="140" spans="1:23" ht="12.75">
      <c r="A140" s="4">
        <f>A139+1</f>
        <v>89</v>
      </c>
      <c r="B140" s="4">
        <f>A140/$C$48-C140</f>
        <v>0.78</v>
      </c>
      <c r="C140" s="4">
        <f>IF(B139=1,C139+1,C139)</f>
        <v>1</v>
      </c>
      <c r="E140" s="4">
        <f>OFFSET(A$6,$C140,0)</f>
        <v>2</v>
      </c>
      <c r="F140" s="4">
        <f>OFFSET(B$6,$C140,0)</f>
        <v>1.3</v>
      </c>
      <c r="G140" s="4">
        <f>OFFSET(C$6,$C140,0)</f>
        <v>2.5</v>
      </c>
      <c r="H140" s="4">
        <f>OFFSET(D$6,$C140,0)</f>
        <v>1.8</v>
      </c>
      <c r="J140" s="4">
        <f>OFFSET(F$6,$C140,0)</f>
        <v>1</v>
      </c>
      <c r="K140" s="4">
        <f>OFFSET(G$6,$C140,0)</f>
        <v>0</v>
      </c>
      <c r="L140" s="4">
        <f>OFFSET(H$6,$C140,0)</f>
        <v>0.8</v>
      </c>
      <c r="M140" s="4">
        <f>OFFSET(I$6,$C140,0)</f>
        <v>0.8</v>
      </c>
      <c r="O140" s="4">
        <f>(1-$B140)^3*$E140+3*(1-$B140)^2*$B140*$F140+3*(1-$B140)*$B140^2*$G140+$B140^3*$H140</f>
        <v>2.0265824</v>
      </c>
      <c r="P140" s="4">
        <f>(1-$B140)^3*$J140+3*(1-$B140)^2*$B140*$K140+3*(1-$B140)*$B140^2*$L140+$B140^3*$M140</f>
        <v>0.7115248000000001</v>
      </c>
      <c r="R140" s="4">
        <f>3*(1-$B140)^2*($F140-$E140)+6*(1-$B140)*$B140*($G140-$F140)+3*$B140^2*($H140-$G140)</f>
        <v>-0.14376000000000033</v>
      </c>
      <c r="S140" s="4">
        <f>3*(1-$B140)^2*($K140-$J140)+6*(1-$B140)*$B140*($L140-$K140)+3*$B140^2*($M140-$L140)</f>
        <v>0.67848</v>
      </c>
      <c r="T140" s="2">
        <f>SQRT(R140*R140+S140*S140)</f>
        <v>0.6935431118539064</v>
      </c>
      <c r="V140" s="2">
        <f>W139</f>
        <v>177.30035210208652</v>
      </c>
      <c r="W140" s="2">
        <f>V140+(T140+T141)/2</f>
        <v>177.99928839219336</v>
      </c>
    </row>
    <row r="141" spans="1:23" ht="12.75">
      <c r="A141" s="4">
        <f>A140+1</f>
        <v>90</v>
      </c>
      <c r="B141" s="4">
        <f>A141/$C$48-C141</f>
        <v>0.8</v>
      </c>
      <c r="C141" s="4">
        <f>IF(B140=1,C140+1,C140)</f>
        <v>1</v>
      </c>
      <c r="E141" s="4">
        <f>OFFSET(A$6,$C141,0)</f>
        <v>2</v>
      </c>
      <c r="F141" s="4">
        <f>OFFSET(B$6,$C141,0)</f>
        <v>1.3</v>
      </c>
      <c r="G141" s="4">
        <f>OFFSET(C$6,$C141,0)</f>
        <v>2.5</v>
      </c>
      <c r="H141" s="4">
        <f>OFFSET(D$6,$C141,0)</f>
        <v>1.8</v>
      </c>
      <c r="J141" s="4">
        <f>OFFSET(F$6,$C141,0)</f>
        <v>1</v>
      </c>
      <c r="K141" s="4">
        <f>OFFSET(G$6,$C141,0)</f>
        <v>0</v>
      </c>
      <c r="L141" s="4">
        <f>OFFSET(H$6,$C141,0)</f>
        <v>0.8</v>
      </c>
      <c r="M141" s="4">
        <f>OFFSET(I$6,$C141,0)</f>
        <v>0.8</v>
      </c>
      <c r="O141" s="4">
        <f>(1-$B141)^3*$E141+3*(1-$B141)^2*$B141*$F141+3*(1-$B141)*$B141^2*$G141+$B141^3*$H141</f>
        <v>2.0224</v>
      </c>
      <c r="P141" s="4">
        <f>(1-$B141)^3*$J141+3*(1-$B141)^2*$B141*$K141+3*(1-$B141)*$B141^2*$L141+$B141^3*$M141</f>
        <v>0.7248000000000001</v>
      </c>
      <c r="R141" s="4">
        <f>3*(1-$B141)^2*($F141-$E141)+6*(1-$B141)*$B141*($G141-$F141)+3*$B141^2*($H141-$G141)</f>
        <v>-0.27600000000000025</v>
      </c>
      <c r="S141" s="4">
        <f>3*(1-$B141)^2*($K141-$J141)+6*(1-$B141)*$B141*($L141-$K141)+3*$B141^2*($M141-$L141)</f>
        <v>0.6479999999999999</v>
      </c>
      <c r="T141" s="2">
        <f>SQRT(R141*R141+S141*S141)</f>
        <v>0.704329468359801</v>
      </c>
      <c r="V141" s="2">
        <f>W140</f>
        <v>177.99928839219336</v>
      </c>
      <c r="W141" s="2">
        <f>V141+(T141+T142)/2</f>
        <v>178.72153845707416</v>
      </c>
    </row>
    <row r="142" spans="1:23" ht="12.75">
      <c r="A142" s="4">
        <f>A141+1</f>
        <v>91</v>
      </c>
      <c r="B142" s="4">
        <f>A142/$C$48-C142</f>
        <v>0.8200000000000001</v>
      </c>
      <c r="C142" s="4">
        <f>IF(B141=1,C141+1,C141)</f>
        <v>1</v>
      </c>
      <c r="E142" s="4">
        <f>OFFSET(A$6,$C142,0)</f>
        <v>2</v>
      </c>
      <c r="F142" s="4">
        <f>OFFSET(B$6,$C142,0)</f>
        <v>1.3</v>
      </c>
      <c r="G142" s="4">
        <f>OFFSET(C$6,$C142,0)</f>
        <v>2.5</v>
      </c>
      <c r="H142" s="4">
        <f>OFFSET(D$6,$C142,0)</f>
        <v>1.8</v>
      </c>
      <c r="J142" s="4">
        <f>OFFSET(F$6,$C142,0)</f>
        <v>1</v>
      </c>
      <c r="K142" s="4">
        <f>OFFSET(G$6,$C142,0)</f>
        <v>0</v>
      </c>
      <c r="L142" s="4">
        <f>OFFSET(H$6,$C142,0)</f>
        <v>0.8</v>
      </c>
      <c r="M142" s="4">
        <f>OFFSET(I$6,$C142,0)</f>
        <v>0.8</v>
      </c>
      <c r="O142" s="4">
        <f>(1-$B142)^3*$E142+3*(1-$B142)^2*$B142*$F142+3*(1-$B142)*$B142^2*$G142+$B142^3*$H142</f>
        <v>2.0154816</v>
      </c>
      <c r="P142" s="4">
        <f>(1-$B142)^3*$J142+3*(1-$B142)^2*$B142*$K142+3*(1-$B142)*$B142^2*$L142+$B142^3*$M142</f>
        <v>0.7374032</v>
      </c>
      <c r="R142" s="4">
        <f>3*(1-$B142)^2*($F142-$E142)+6*(1-$B142)*$B142*($G142-$F142)+3*$B142^2*($H142-$G142)</f>
        <v>-0.4173600000000005</v>
      </c>
      <c r="S142" s="4">
        <f>3*(1-$B142)^2*($K142-$J142)+6*(1-$B142)*$B142*($L142-$K142)+3*$B142^2*($M142-$L142)</f>
        <v>0.6112799999999998</v>
      </c>
      <c r="T142" s="2">
        <f>SQRT(R142*R142+S142*S142)</f>
        <v>0.7401706614018149</v>
      </c>
      <c r="V142" s="2">
        <f>W141</f>
        <v>178.72153845707416</v>
      </c>
      <c r="W142" s="2">
        <f>V142+(T142+T143)/2</f>
        <v>179.49331704387978</v>
      </c>
    </row>
    <row r="143" spans="1:23" ht="12.75">
      <c r="A143" s="4">
        <f>A142+1</f>
        <v>92</v>
      </c>
      <c r="B143" s="4">
        <f>A143/$C$48-C143</f>
        <v>0.8400000000000001</v>
      </c>
      <c r="C143" s="4">
        <f>IF(B142=1,C142+1,C142)</f>
        <v>1</v>
      </c>
      <c r="E143" s="4">
        <f>OFFSET(A$6,$C143,0)</f>
        <v>2</v>
      </c>
      <c r="F143" s="4">
        <f>OFFSET(B$6,$C143,0)</f>
        <v>1.3</v>
      </c>
      <c r="G143" s="4">
        <f>OFFSET(C$6,$C143,0)</f>
        <v>2.5</v>
      </c>
      <c r="H143" s="4">
        <f>OFFSET(D$6,$C143,0)</f>
        <v>1.8</v>
      </c>
      <c r="J143" s="4">
        <f>OFFSET(F$6,$C143,0)</f>
        <v>1</v>
      </c>
      <c r="K143" s="4">
        <f>OFFSET(G$6,$C143,0)</f>
        <v>0</v>
      </c>
      <c r="L143" s="4">
        <f>OFFSET(H$6,$C143,0)</f>
        <v>0.8</v>
      </c>
      <c r="M143" s="4">
        <f>OFFSET(I$6,$C143,0)</f>
        <v>0.8</v>
      </c>
      <c r="O143" s="4">
        <f>(1-$B143)^3*$E143+3*(1-$B143)^2*$B143*$F143+3*(1-$B143)*$B143^2*$G143+$B143^3*$H143</f>
        <v>2.0056448</v>
      </c>
      <c r="P143" s="4">
        <f>(1-$B143)^3*$J143+3*(1-$B143)^2*$B143*$K143+3*(1-$B143)*$B143^2*$L143+$B143^3*$M143</f>
        <v>0.7492096</v>
      </c>
      <c r="R143" s="4">
        <f>3*(1-$B143)^2*($F143-$E143)+6*(1-$B143)*$B143*($G143-$F143)+3*$B143^2*($H143-$G143)</f>
        <v>-0.5678400000000006</v>
      </c>
      <c r="S143" s="4">
        <f>3*(1-$B143)^2*($K143-$J143)+6*(1-$B143)*$B143*($L143-$K143)+3*$B143^2*($M143-$L143)</f>
        <v>0.5683199999999999</v>
      </c>
      <c r="T143" s="2">
        <f>SQRT(R143*R143+S143*S143)</f>
        <v>0.8033865122094102</v>
      </c>
      <c r="V143" s="2">
        <f>W142</f>
        <v>179.49331704387978</v>
      </c>
      <c r="W143" s="2">
        <f>V143+(T143+T144)/2</f>
        <v>180.34184766637185</v>
      </c>
    </row>
    <row r="144" spans="1:23" ht="12.75">
      <c r="A144" s="4">
        <f>A143+1</f>
        <v>93</v>
      </c>
      <c r="B144" s="4">
        <f>A144/$C$48-C144</f>
        <v>0.8600000000000001</v>
      </c>
      <c r="C144" s="4">
        <f>IF(B143=1,C143+1,C143)</f>
        <v>1</v>
      </c>
      <c r="E144" s="4">
        <f>OFFSET(A$6,$C144,0)</f>
        <v>2</v>
      </c>
      <c r="F144" s="4">
        <f>OFFSET(B$6,$C144,0)</f>
        <v>1.3</v>
      </c>
      <c r="G144" s="4">
        <f>OFFSET(C$6,$C144,0)</f>
        <v>2.5</v>
      </c>
      <c r="H144" s="4">
        <f>OFFSET(D$6,$C144,0)</f>
        <v>1.8</v>
      </c>
      <c r="J144" s="4">
        <f>OFFSET(F$6,$C144,0)</f>
        <v>1</v>
      </c>
      <c r="K144" s="4">
        <f>OFFSET(G$6,$C144,0)</f>
        <v>0</v>
      </c>
      <c r="L144" s="4">
        <f>OFFSET(H$6,$C144,0)</f>
        <v>0.8</v>
      </c>
      <c r="M144" s="4">
        <f>OFFSET(I$6,$C144,0)</f>
        <v>0.8</v>
      </c>
      <c r="O144" s="4">
        <f>(1-$B144)^3*$E144+3*(1-$B144)^2*$B144*$F144+3*(1-$B144)*$B144^2*$G144+$B144^3*$H144</f>
        <v>1.9927072</v>
      </c>
      <c r="P144" s="4">
        <f>(1-$B144)^3*$J144+3*(1-$B144)^2*$B144*$K144+3*(1-$B144)*$B144^2*$L144+$B144^3*$M144</f>
        <v>0.7600944000000001</v>
      </c>
      <c r="R144" s="4">
        <f>3*(1-$B144)^2*($F144-$E144)+6*(1-$B144)*$B144*($G144-$F144)+3*$B144^2*($H144-$G144)</f>
        <v>-0.7274400000000005</v>
      </c>
      <c r="S144" s="4">
        <f>3*(1-$B144)^2*($K144-$J144)+6*(1-$B144)*$B144*($L144-$K144)+3*$B144^2*($M144-$L144)</f>
        <v>0.5191199999999997</v>
      </c>
      <c r="T144" s="2">
        <f>SQRT(R144*R144+S144*S144)</f>
        <v>0.8936747327747386</v>
      </c>
      <c r="V144" s="2">
        <f>W143</f>
        <v>180.34184766637185</v>
      </c>
      <c r="W144" s="2">
        <f>V144+(T144+T145)/2</f>
        <v>181.29319020815387</v>
      </c>
    </row>
    <row r="145" spans="1:23" ht="12.75">
      <c r="A145" s="4">
        <f>A144+1</f>
        <v>94</v>
      </c>
      <c r="B145" s="4">
        <f>A145/$C$48-C145</f>
        <v>0.8799999999999999</v>
      </c>
      <c r="C145" s="4">
        <f>IF(B144=1,C144+1,C144)</f>
        <v>1</v>
      </c>
      <c r="E145" s="4">
        <f>OFFSET(A$6,$C145,0)</f>
        <v>2</v>
      </c>
      <c r="F145" s="4">
        <f>OFFSET(B$6,$C145,0)</f>
        <v>1.3</v>
      </c>
      <c r="G145" s="4">
        <f>OFFSET(C$6,$C145,0)</f>
        <v>2.5</v>
      </c>
      <c r="H145" s="4">
        <f>OFFSET(D$6,$C145,0)</f>
        <v>1.8</v>
      </c>
      <c r="J145" s="4">
        <f>OFFSET(F$6,$C145,0)</f>
        <v>1</v>
      </c>
      <c r="K145" s="4">
        <f>OFFSET(G$6,$C145,0)</f>
        <v>0</v>
      </c>
      <c r="L145" s="4">
        <f>OFFSET(H$6,$C145,0)</f>
        <v>0.8</v>
      </c>
      <c r="M145" s="4">
        <f>OFFSET(I$6,$C145,0)</f>
        <v>0.8</v>
      </c>
      <c r="O145" s="4">
        <f>(1-$B145)^3*$E145+3*(1-$B145)^2*$B145*$F145+3*(1-$B145)*$B145^2*$G145+$B145^3*$H145</f>
        <v>1.9764864000000002</v>
      </c>
      <c r="P145" s="4">
        <f>(1-$B145)^3*$J145+3*(1-$B145)^2*$B145*$K145+3*(1-$B145)*$B145^2*$L145+$B145^3*$M145</f>
        <v>0.7699328</v>
      </c>
      <c r="R145" s="4">
        <f>3*(1-$B145)^2*($F145-$E145)+6*(1-$B145)*$B145*($G145-$F145)+3*$B145^2*($H145-$G145)</f>
        <v>-0.896159999999999</v>
      </c>
      <c r="S145" s="4">
        <f>3*(1-$B145)^2*($K145-$J145)+6*(1-$B145)*$B145*($L145-$K145)+3*$B145^2*($M145-$L145)</f>
        <v>0.46368000000000037</v>
      </c>
      <c r="T145" s="2">
        <f>SQRT(R145*R145+S145*S145)</f>
        <v>1.009010350789326</v>
      </c>
      <c r="V145" s="2">
        <f>W144</f>
        <v>181.29319020815387</v>
      </c>
      <c r="W145" s="2">
        <f>V145+(T145+T146)/2</f>
        <v>182.37108007117106</v>
      </c>
    </row>
    <row r="146" spans="1:23" ht="12.75">
      <c r="A146" s="4">
        <f>A145+1</f>
        <v>95</v>
      </c>
      <c r="B146" s="4">
        <f>A146/$C$48-C146</f>
        <v>0.8999999999999999</v>
      </c>
      <c r="C146" s="4">
        <f>IF(B145=1,C145+1,C145)</f>
        <v>1</v>
      </c>
      <c r="E146" s="4">
        <f>OFFSET(A$6,$C146,0)</f>
        <v>2</v>
      </c>
      <c r="F146" s="4">
        <f>OFFSET(B$6,$C146,0)</f>
        <v>1.3</v>
      </c>
      <c r="G146" s="4">
        <f>OFFSET(C$6,$C146,0)</f>
        <v>2.5</v>
      </c>
      <c r="H146" s="4">
        <f>OFFSET(D$6,$C146,0)</f>
        <v>1.8</v>
      </c>
      <c r="J146" s="4">
        <f>OFFSET(F$6,$C146,0)</f>
        <v>1</v>
      </c>
      <c r="K146" s="4">
        <f>OFFSET(G$6,$C146,0)</f>
        <v>0</v>
      </c>
      <c r="L146" s="4">
        <f>OFFSET(H$6,$C146,0)</f>
        <v>0.8</v>
      </c>
      <c r="M146" s="4">
        <f>OFFSET(I$6,$C146,0)</f>
        <v>0.8</v>
      </c>
      <c r="O146" s="4">
        <f>(1-$B146)^3*$E146+3*(1-$B146)^2*$B146*$F146+3*(1-$B146)*$B146^2*$G146+$B146^3*$H146</f>
        <v>1.9567999999999999</v>
      </c>
      <c r="P146" s="4">
        <f>(1-$B146)^3*$J146+3*(1-$B146)^2*$B146*$K146+3*(1-$B146)*$B146^2*$L146+$B146^3*$M146</f>
        <v>0.7786</v>
      </c>
      <c r="R146" s="4">
        <f>3*(1-$B146)^2*($F146-$E146)+6*(1-$B146)*$B146*($G146-$F146)+3*$B146^2*($H146-$G146)</f>
        <v>-1.073999999999999</v>
      </c>
      <c r="S146" s="4">
        <f>3*(1-$B146)^2*($K146-$J146)+6*(1-$B146)*$B146*($L146-$K146)+3*$B146^2*($M146-$L146)</f>
        <v>0.40200000000000036</v>
      </c>
      <c r="T146" s="2">
        <f>SQRT(R146*R146+S146*S146)</f>
        <v>1.146769375245083</v>
      </c>
      <c r="V146" s="2">
        <f>W145</f>
        <v>182.37108007117106</v>
      </c>
      <c r="W146" s="2">
        <f>V146+(T146+T147)/2</f>
        <v>183.59669737987292</v>
      </c>
    </row>
    <row r="147" spans="1:23" ht="12.75">
      <c r="A147" s="4">
        <f>A146+1</f>
        <v>96</v>
      </c>
      <c r="B147" s="4">
        <f>A147/$C$48-C147</f>
        <v>0.9199999999999999</v>
      </c>
      <c r="C147" s="4">
        <f>IF(B146=1,C146+1,C146)</f>
        <v>1</v>
      </c>
      <c r="E147" s="4">
        <f>OFFSET(A$6,$C147,0)</f>
        <v>2</v>
      </c>
      <c r="F147" s="4">
        <f>OFFSET(B$6,$C147,0)</f>
        <v>1.3</v>
      </c>
      <c r="G147" s="4">
        <f>OFFSET(C$6,$C147,0)</f>
        <v>2.5</v>
      </c>
      <c r="H147" s="4">
        <f>OFFSET(D$6,$C147,0)</f>
        <v>1.8</v>
      </c>
      <c r="J147" s="4">
        <f>OFFSET(F$6,$C147,0)</f>
        <v>1</v>
      </c>
      <c r="K147" s="4">
        <f>OFFSET(G$6,$C147,0)</f>
        <v>0</v>
      </c>
      <c r="L147" s="4">
        <f>OFFSET(H$6,$C147,0)</f>
        <v>0.8</v>
      </c>
      <c r="M147" s="4">
        <f>OFFSET(I$6,$C147,0)</f>
        <v>0.8</v>
      </c>
      <c r="O147" s="4">
        <f>(1-$B147)^3*$E147+3*(1-$B147)^2*$B147*$F147+3*(1-$B147)*$B147^2*$G147+$B147^3*$H147</f>
        <v>1.9334656000000003</v>
      </c>
      <c r="P147" s="4">
        <f>(1-$B147)^3*$J147+3*(1-$B147)^2*$B147*$K147+3*(1-$B147)*$B147^2*$L147+$B147^3*$M147</f>
        <v>0.7859712000000001</v>
      </c>
      <c r="R147" s="4">
        <f>3*(1-$B147)^2*($F147-$E147)+6*(1-$B147)*$B147*($G147-$F147)+3*$B147^2*($H147-$G147)</f>
        <v>-1.260959999999999</v>
      </c>
      <c r="S147" s="4">
        <f>3*(1-$B147)^2*($K147-$J147)+6*(1-$B147)*$B147*($L147-$K147)+3*$B147^2*($M147-$L147)</f>
        <v>0.33408000000000027</v>
      </c>
      <c r="T147" s="2">
        <f>SQRT(R147*R147+S147*S147)</f>
        <v>1.3044652421586393</v>
      </c>
      <c r="V147" s="2">
        <f>W146</f>
        <v>183.59669737987292</v>
      </c>
      <c r="W147" s="2">
        <f>V147+(T147+T148)/2</f>
        <v>184.9889509411965</v>
      </c>
    </row>
    <row r="148" spans="1:23" ht="12.75">
      <c r="A148" s="4">
        <f>A147+1</f>
        <v>97</v>
      </c>
      <c r="B148" s="4">
        <f>A148/$C$48-C148</f>
        <v>0.94</v>
      </c>
      <c r="C148" s="4">
        <f>IF(B147=1,C147+1,C147)</f>
        <v>1</v>
      </c>
      <c r="E148" s="4">
        <f>OFFSET(A$6,$C148,0)</f>
        <v>2</v>
      </c>
      <c r="F148" s="4">
        <f>OFFSET(B$6,$C148,0)</f>
        <v>1.3</v>
      </c>
      <c r="G148" s="4">
        <f>OFFSET(C$6,$C148,0)</f>
        <v>2.5</v>
      </c>
      <c r="H148" s="4">
        <f>OFFSET(D$6,$C148,0)</f>
        <v>1.8</v>
      </c>
      <c r="J148" s="4">
        <f>OFFSET(F$6,$C148,0)</f>
        <v>1</v>
      </c>
      <c r="K148" s="4">
        <f>OFFSET(G$6,$C148,0)</f>
        <v>0</v>
      </c>
      <c r="L148" s="4">
        <f>OFFSET(H$6,$C148,0)</f>
        <v>0.8</v>
      </c>
      <c r="M148" s="4">
        <f>OFFSET(I$6,$C148,0)</f>
        <v>0.8</v>
      </c>
      <c r="O148" s="4">
        <f>(1-$B148)^3*$E148+3*(1-$B148)^2*$B148*$F148+3*(1-$B148)*$B148^2*$G148+$B148^3*$H148</f>
        <v>1.9063008000000001</v>
      </c>
      <c r="P148" s="4">
        <f>(1-$B148)^3*$J148+3*(1-$B148)^2*$B148*$K148+3*(1-$B148)*$B148^2*$L148+$B148^3*$M148</f>
        <v>0.7919216</v>
      </c>
      <c r="R148" s="4">
        <f>3*(1-$B148)^2*($F148-$E148)+6*(1-$B148)*$B148*($G148-$F148)+3*$B148^2*($H148-$G148)</f>
        <v>-1.4570399999999994</v>
      </c>
      <c r="S148" s="4">
        <f>3*(1-$B148)^2*($K148-$J148)+6*(1-$B148)*$B148*($L148-$K148)+3*$B148^2*($M148-$L148)</f>
        <v>0.2599200000000002</v>
      </c>
      <c r="T148" s="2">
        <f>SQRT(R148*R148+S148*S148)</f>
        <v>1.4800418804885211</v>
      </c>
      <c r="V148" s="2">
        <f>W147</f>
        <v>184.9889509411965</v>
      </c>
      <c r="W148" s="2">
        <f>V148+(T148+T149)/2</f>
        <v>186.56492481791506</v>
      </c>
    </row>
    <row r="149" spans="1:23" ht="12.75">
      <c r="A149" s="4">
        <f>A148+1</f>
        <v>98</v>
      </c>
      <c r="B149" s="4">
        <f>A149/$C$48-C149</f>
        <v>0.96</v>
      </c>
      <c r="C149" s="4">
        <f>IF(B148=1,C148+1,C148)</f>
        <v>1</v>
      </c>
      <c r="E149" s="4">
        <f>OFFSET(A$6,$C149,0)</f>
        <v>2</v>
      </c>
      <c r="F149" s="4">
        <f>OFFSET(B$6,$C149,0)</f>
        <v>1.3</v>
      </c>
      <c r="G149" s="4">
        <f>OFFSET(C$6,$C149,0)</f>
        <v>2.5</v>
      </c>
      <c r="H149" s="4">
        <f>OFFSET(D$6,$C149,0)</f>
        <v>1.8</v>
      </c>
      <c r="J149" s="4">
        <f>OFFSET(F$6,$C149,0)</f>
        <v>1</v>
      </c>
      <c r="K149" s="4">
        <f>OFFSET(G$6,$C149,0)</f>
        <v>0</v>
      </c>
      <c r="L149" s="4">
        <f>OFFSET(H$6,$C149,0)</f>
        <v>0.8</v>
      </c>
      <c r="M149" s="4">
        <f>OFFSET(I$6,$C149,0)</f>
        <v>0.8</v>
      </c>
      <c r="O149" s="4">
        <f>(1-$B149)^3*$E149+3*(1-$B149)^2*$B149*$F149+3*(1-$B149)*$B149^2*$G149+$B149^3*$H149</f>
        <v>1.8751232</v>
      </c>
      <c r="P149" s="4">
        <f>(1-$B149)^3*$J149+3*(1-$B149)^2*$B149*$K149+3*(1-$B149)*$B149^2*$L149+$B149^3*$M149</f>
        <v>0.7963264</v>
      </c>
      <c r="R149" s="4">
        <f>3*(1-$B149)^2*($F149-$E149)+6*(1-$B149)*$B149*($G149-$F149)+3*$B149^2*($H149-$G149)</f>
        <v>-1.6622399999999997</v>
      </c>
      <c r="S149" s="4">
        <f>3*(1-$B149)^2*($K149-$J149)+6*(1-$B149)*$B149*($L149-$K149)+3*$B149^2*($M149-$L149)</f>
        <v>0.17952000000000015</v>
      </c>
      <c r="T149" s="2">
        <f>SQRT(R149*R149+S149*S149)</f>
        <v>1.6719058729485936</v>
      </c>
      <c r="V149" s="2">
        <f>W148</f>
        <v>186.56492481791506</v>
      </c>
      <c r="W149" s="2">
        <f>V149+(T149+T150)/2</f>
        <v>188.34030632112552</v>
      </c>
    </row>
    <row r="150" spans="1:23" ht="12.75">
      <c r="A150" s="4">
        <f>A149+1</f>
        <v>99</v>
      </c>
      <c r="B150" s="4">
        <f>A150/$C$48-C150</f>
        <v>0.98</v>
      </c>
      <c r="C150" s="4">
        <f>IF(B149=1,C149+1,C149)</f>
        <v>1</v>
      </c>
      <c r="E150" s="4">
        <f>OFFSET(A$6,$C150,0)</f>
        <v>2</v>
      </c>
      <c r="F150" s="4">
        <f>OFFSET(B$6,$C150,0)</f>
        <v>1.3</v>
      </c>
      <c r="G150" s="4">
        <f>OFFSET(C$6,$C150,0)</f>
        <v>2.5</v>
      </c>
      <c r="H150" s="4">
        <f>OFFSET(D$6,$C150,0)</f>
        <v>1.8</v>
      </c>
      <c r="J150" s="4">
        <f>OFFSET(F$6,$C150,0)</f>
        <v>1</v>
      </c>
      <c r="K150" s="4">
        <f>OFFSET(G$6,$C150,0)</f>
        <v>0</v>
      </c>
      <c r="L150" s="4">
        <f>OFFSET(H$6,$C150,0)</f>
        <v>0.8</v>
      </c>
      <c r="M150" s="4">
        <f>OFFSET(I$6,$C150,0)</f>
        <v>0.8</v>
      </c>
      <c r="O150" s="4">
        <f>(1-$B150)^3*$E150+3*(1-$B150)^2*$B150*$F150+3*(1-$B150)*$B150^2*$G150+$B150^3*$H150</f>
        <v>1.8397504</v>
      </c>
      <c r="P150" s="4">
        <f>(1-$B150)^3*$J150+3*(1-$B150)^2*$B150*$K150+3*(1-$B150)*$B150^2*$L150+$B150^3*$M150</f>
        <v>0.7990608</v>
      </c>
      <c r="R150" s="4">
        <f>3*(1-$B150)^2*($F150-$E150)+6*(1-$B150)*$B150*($G150-$F150)+3*$B150^2*($H150-$G150)</f>
        <v>-1.8765599999999996</v>
      </c>
      <c r="S150" s="4">
        <f>3*(1-$B150)^2*($K150-$J150)+6*(1-$B150)*$B150*($L150-$K150)+3*$B150^2*($M150-$L150)</f>
        <v>0.09288000000000009</v>
      </c>
      <c r="T150" s="2">
        <f>SQRT(R150*R150+S150*S150)</f>
        <v>1.8788571334723667</v>
      </c>
      <c r="V150" s="2">
        <f>W149</f>
        <v>188.34030632112552</v>
      </c>
      <c r="W150" s="2">
        <f>V150+(T150+T151)/2</f>
        <v>190.32973488786172</v>
      </c>
    </row>
    <row r="151" spans="1:23" ht="12.75">
      <c r="A151" s="4">
        <f>A150+1</f>
        <v>100</v>
      </c>
      <c r="B151" s="4">
        <f>A151/$C$48-C151</f>
        <v>1</v>
      </c>
      <c r="C151" s="4">
        <f>IF(B150=1,C150+1,C150)</f>
        <v>1</v>
      </c>
      <c r="E151" s="4">
        <f>OFFSET(A$6,$C151,0)</f>
        <v>2</v>
      </c>
      <c r="F151" s="4">
        <f>OFFSET(B$6,$C151,0)</f>
        <v>1.3</v>
      </c>
      <c r="G151" s="4">
        <f>OFFSET(C$6,$C151,0)</f>
        <v>2.5</v>
      </c>
      <c r="H151" s="4">
        <f>OFFSET(D$6,$C151,0)</f>
        <v>1.8</v>
      </c>
      <c r="J151" s="4">
        <f>OFFSET(F$6,$C151,0)</f>
        <v>1</v>
      </c>
      <c r="K151" s="4">
        <f>OFFSET(G$6,$C151,0)</f>
        <v>0</v>
      </c>
      <c r="L151" s="4">
        <f>OFFSET(H$6,$C151,0)</f>
        <v>0.8</v>
      </c>
      <c r="M151" s="4">
        <f>OFFSET(I$6,$C151,0)</f>
        <v>0.8</v>
      </c>
      <c r="O151" s="4">
        <f>(1-$B151)^3*$E151+3*(1-$B151)^2*$B151*$F151+3*(1-$B151)*$B151^2*$G151+$B151^3*$H151</f>
        <v>1.8</v>
      </c>
      <c r="P151" s="4">
        <f>(1-$B151)^3*$J151+3*(1-$B151)^2*$B151*$K151+3*(1-$B151)*$B151^2*$L151+$B151^3*$M151</f>
        <v>0.8</v>
      </c>
      <c r="R151" s="4">
        <f>3*(1-$B151)^2*($F151-$E151)+6*(1-$B151)*$B151*($G151-$F151)+3*$B151^2*($H151-$G151)</f>
        <v>-2.0999999999999996</v>
      </c>
      <c r="S151" s="4">
        <f>3*(1-$B151)^2*($K151-$J151)+6*(1-$B151)*$B151*($L151-$K151)+3*$B151^2*($M151-$L151)</f>
        <v>0</v>
      </c>
      <c r="T151" s="2">
        <f>SQRT(R151*R151+S151*S151)</f>
        <v>2.0999999999999996</v>
      </c>
      <c r="V151" s="2">
        <f>W150</f>
        <v>190.32973488786172</v>
      </c>
      <c r="W151" s="2">
        <f>V151+(T151+T152)/2</f>
        <v>192.83826282314442</v>
      </c>
    </row>
    <row r="152" spans="1:23" ht="12.75">
      <c r="A152" s="4">
        <f>A151+1</f>
        <v>101</v>
      </c>
      <c r="B152" s="4">
        <f>A152/$C$48-C152</f>
        <v>0.020000000000000018</v>
      </c>
      <c r="C152" s="4">
        <f>IF(B151=1,C151+1,C151)</f>
        <v>2</v>
      </c>
      <c r="E152" s="4">
        <f>OFFSET(A$6,$C152,0)</f>
        <v>1.8</v>
      </c>
      <c r="F152" s="4">
        <f>OFFSET(B$6,$C152,0)</f>
        <v>0.8</v>
      </c>
      <c r="G152" s="4">
        <f>OFFSET(C$6,$C152,0)</f>
        <v>0.5</v>
      </c>
      <c r="H152" s="4">
        <f>OFFSET(D$6,$C152,0)</f>
        <v>0.5</v>
      </c>
      <c r="J152" s="4">
        <f>OFFSET(F$6,$C152,0)</f>
        <v>0.8</v>
      </c>
      <c r="K152" s="4">
        <f>OFFSET(G$6,$C152,0)</f>
        <v>0.8</v>
      </c>
      <c r="L152" s="4">
        <f>OFFSET(H$6,$C152,0)</f>
        <v>0.3</v>
      </c>
      <c r="M152" s="4">
        <f>OFFSET(I$6,$C152,0)</f>
        <v>1</v>
      </c>
      <c r="O152" s="4">
        <f>(1-$B152)^3*$E152+3*(1-$B152)^2*$B152*$F152+3*(1-$B152)*$B152^2*$G152+$B152^3*$H152</f>
        <v>1.7408367999999999</v>
      </c>
      <c r="P152" s="4">
        <f>(1-$B152)^3*$J152+3*(1-$B152)^2*$B152*$K152+3*(1-$B152)*$B152^2*$L152+$B152^3*$M152</f>
        <v>0.7994136000000001</v>
      </c>
      <c r="R152" s="4">
        <f>3*(1-$B152)^2*($F152-$E152)+6*(1-$B152)*$B152*($G152-$F152)+3*$B152^2*($H152-$G152)</f>
        <v>-2.91648</v>
      </c>
      <c r="S152" s="4">
        <f>3*(1-$B152)^2*($K152-$J152)+6*(1-$B152)*$B152*($L152-$K152)+3*$B152^2*($M152-$L152)</f>
        <v>-0.05796000000000005</v>
      </c>
      <c r="T152" s="2">
        <f>SQRT(R152*R152+S152*S152)</f>
        <v>2.917055870565389</v>
      </c>
      <c r="V152" s="2">
        <f>W151</f>
        <v>192.83826282314442</v>
      </c>
      <c r="W152" s="2">
        <f>V152+(T152+T153)/2</f>
        <v>195.71485376407955</v>
      </c>
    </row>
    <row r="153" spans="1:23" ht="12.75">
      <c r="A153" s="4">
        <f>A152+1</f>
        <v>102</v>
      </c>
      <c r="B153" s="4">
        <f>A153/$C$48-C153</f>
        <v>0.040000000000000036</v>
      </c>
      <c r="C153" s="4">
        <f>IF(B152=1,C152+1,C152)</f>
        <v>2</v>
      </c>
      <c r="E153" s="4">
        <f>OFFSET(A$6,$C153,0)</f>
        <v>1.8</v>
      </c>
      <c r="F153" s="4">
        <f>OFFSET(B$6,$C153,0)</f>
        <v>0.8</v>
      </c>
      <c r="G153" s="4">
        <f>OFFSET(C$6,$C153,0)</f>
        <v>0.5</v>
      </c>
      <c r="H153" s="4">
        <f>OFFSET(D$6,$C153,0)</f>
        <v>0.5</v>
      </c>
      <c r="J153" s="4">
        <f>OFFSET(F$6,$C153,0)</f>
        <v>0.8</v>
      </c>
      <c r="K153" s="4">
        <f>OFFSET(G$6,$C153,0)</f>
        <v>0.8</v>
      </c>
      <c r="L153" s="4">
        <f>OFFSET(H$6,$C153,0)</f>
        <v>0.3</v>
      </c>
      <c r="M153" s="4">
        <f>OFFSET(I$6,$C153,0)</f>
        <v>1</v>
      </c>
      <c r="O153" s="4">
        <f>(1-$B153)^3*$E153+3*(1-$B153)^2*$B153*$F153+3*(1-$B153)*$B153^2*$G153+$B153^3*$H153</f>
        <v>1.6833344000000001</v>
      </c>
      <c r="P153" s="4">
        <f>(1-$B153)^3*$J153+3*(1-$B153)^2*$B153*$K153+3*(1-$B153)*$B153^2*$L153+$B153^3*$M153</f>
        <v>0.7977088</v>
      </c>
      <c r="R153" s="4">
        <f>3*(1-$B153)^2*($F153-$E153)+6*(1-$B153)*$B153*($G153-$F153)+3*$B153^2*($H153-$G153)</f>
        <v>-2.83392</v>
      </c>
      <c r="S153" s="4">
        <f>3*(1-$B153)^2*($K153-$J153)+6*(1-$B153)*$B153*($L153-$K153)+3*$B153^2*($M153-$L153)</f>
        <v>-0.11184000000000009</v>
      </c>
      <c r="T153" s="2">
        <f>SQRT(R153*R153+S153*S153)</f>
        <v>2.836126011304857</v>
      </c>
      <c r="V153" s="2">
        <f>W152</f>
        <v>195.71485376407955</v>
      </c>
      <c r="W153" s="2">
        <f>V153+(T153+T154)/2</f>
        <v>198.51144795109857</v>
      </c>
    </row>
    <row r="154" spans="1:23" ht="12.75">
      <c r="A154" s="4">
        <f>A153+1</f>
        <v>103</v>
      </c>
      <c r="B154" s="4">
        <f>A154/$C$48-C154</f>
        <v>0.06000000000000005</v>
      </c>
      <c r="C154" s="4">
        <f>IF(B153=1,C153+1,C153)</f>
        <v>2</v>
      </c>
      <c r="E154" s="4">
        <f>OFFSET(A$6,$C154,0)</f>
        <v>1.8</v>
      </c>
      <c r="F154" s="4">
        <f>OFFSET(B$6,$C154,0)</f>
        <v>0.8</v>
      </c>
      <c r="G154" s="4">
        <f>OFFSET(C$6,$C154,0)</f>
        <v>0.5</v>
      </c>
      <c r="H154" s="4">
        <f>OFFSET(D$6,$C154,0)</f>
        <v>0.5</v>
      </c>
      <c r="J154" s="4">
        <f>OFFSET(F$6,$C154,0)</f>
        <v>0.8</v>
      </c>
      <c r="K154" s="4">
        <f>OFFSET(G$6,$C154,0)</f>
        <v>0.8</v>
      </c>
      <c r="L154" s="4">
        <f>OFFSET(H$6,$C154,0)</f>
        <v>0.3</v>
      </c>
      <c r="M154" s="4">
        <f>OFFSET(I$6,$C154,0)</f>
        <v>1</v>
      </c>
      <c r="O154" s="4">
        <f>(1-$B154)^3*$E154+3*(1-$B154)^2*$B154*$F154+3*(1-$B154)*$B154^2*$G154+$B154^3*$H154</f>
        <v>1.6274736</v>
      </c>
      <c r="P154" s="4">
        <f>(1-$B154)^3*$J154+3*(1-$B154)^2*$B154*$K154+3*(1-$B154)*$B154^2*$L154+$B154^3*$M154</f>
        <v>0.7949672</v>
      </c>
      <c r="R154" s="4">
        <f>3*(1-$B154)^2*($F154-$E154)+6*(1-$B154)*$B154*($G154-$F154)+3*$B154^2*($H154-$G154)</f>
        <v>-2.75232</v>
      </c>
      <c r="S154" s="4">
        <f>3*(1-$B154)^2*($K154-$J154)+6*(1-$B154)*$B154*($L154-$K154)+3*$B154^2*($M154-$L154)</f>
        <v>-0.16164000000000012</v>
      </c>
      <c r="T154" s="2">
        <f>SQRT(R154*R154+S154*S154)</f>
        <v>2.7570623627332047</v>
      </c>
      <c r="V154" s="2">
        <f>W153</f>
        <v>198.51144795109857</v>
      </c>
      <c r="W154" s="2">
        <f>V154+(T154+T155)/2</f>
        <v>201.22983660548238</v>
      </c>
    </row>
    <row r="155" spans="1:23" ht="12.75">
      <c r="A155" s="4">
        <f>A154+1</f>
        <v>104</v>
      </c>
      <c r="B155" s="4">
        <f>A155/$C$48-C155</f>
        <v>0.08000000000000007</v>
      </c>
      <c r="C155" s="4">
        <f>IF(B154=1,C154+1,C154)</f>
        <v>2</v>
      </c>
      <c r="E155" s="4">
        <f>OFFSET(A$6,$C155,0)</f>
        <v>1.8</v>
      </c>
      <c r="F155" s="4">
        <f>OFFSET(B$6,$C155,0)</f>
        <v>0.8</v>
      </c>
      <c r="G155" s="4">
        <f>OFFSET(C$6,$C155,0)</f>
        <v>0.5</v>
      </c>
      <c r="H155" s="4">
        <f>OFFSET(D$6,$C155,0)</f>
        <v>0.5</v>
      </c>
      <c r="J155" s="4">
        <f>OFFSET(F$6,$C155,0)</f>
        <v>0.8</v>
      </c>
      <c r="K155" s="4">
        <f>OFFSET(G$6,$C155,0)</f>
        <v>0.8</v>
      </c>
      <c r="L155" s="4">
        <f>OFFSET(H$6,$C155,0)</f>
        <v>0.3</v>
      </c>
      <c r="M155" s="4">
        <f>OFFSET(I$6,$C155,0)</f>
        <v>1</v>
      </c>
      <c r="O155" s="4">
        <f>(1-$B155)^3*$E155+3*(1-$B155)^2*$B155*$F155+3*(1-$B155)*$B155^2*$G155+$B155^3*$H155</f>
        <v>1.5732351999999998</v>
      </c>
      <c r="P155" s="4">
        <f>(1-$B155)^3*$J155+3*(1-$B155)^2*$B155*$K155+3*(1-$B155)*$B155^2*$L155+$B155^3*$M155</f>
        <v>0.7912704</v>
      </c>
      <c r="R155" s="4">
        <f>3*(1-$B155)^2*($F155-$E155)+6*(1-$B155)*$B155*($G155-$F155)+3*$B155^2*($H155-$G155)</f>
        <v>-2.6716799999999994</v>
      </c>
      <c r="S155" s="4">
        <f>3*(1-$B155)^2*($K155-$J155)+6*(1-$B155)*$B155*($L155-$K155)+3*$B155^2*($M155-$L155)</f>
        <v>-0.20736000000000016</v>
      </c>
      <c r="T155" s="2">
        <f>SQRT(R155*R155+S155*S155)</f>
        <v>2.679714946034372</v>
      </c>
      <c r="V155" s="2">
        <f>W154</f>
        <v>201.22983660548238</v>
      </c>
      <c r="W155" s="2">
        <f>V155+(T155+T156)/2</f>
        <v>203.87166037990679</v>
      </c>
    </row>
    <row r="156" spans="1:23" ht="12.75">
      <c r="A156" s="4">
        <f>A155+1</f>
        <v>105</v>
      </c>
      <c r="B156" s="4">
        <f>A156/$C$48-C156</f>
        <v>0.10000000000000009</v>
      </c>
      <c r="C156" s="4">
        <f>IF(B155=1,C155+1,C155)</f>
        <v>2</v>
      </c>
      <c r="E156" s="4">
        <f>OFFSET(A$6,$C156,0)</f>
        <v>1.8</v>
      </c>
      <c r="F156" s="4">
        <f>OFFSET(B$6,$C156,0)</f>
        <v>0.8</v>
      </c>
      <c r="G156" s="4">
        <f>OFFSET(C$6,$C156,0)</f>
        <v>0.5</v>
      </c>
      <c r="H156" s="4">
        <f>OFFSET(D$6,$C156,0)</f>
        <v>0.5</v>
      </c>
      <c r="J156" s="4">
        <f>OFFSET(F$6,$C156,0)</f>
        <v>0.8</v>
      </c>
      <c r="K156" s="4">
        <f>OFFSET(G$6,$C156,0)</f>
        <v>0.8</v>
      </c>
      <c r="L156" s="4">
        <f>OFFSET(H$6,$C156,0)</f>
        <v>0.3</v>
      </c>
      <c r="M156" s="4">
        <f>OFFSET(I$6,$C156,0)</f>
        <v>1</v>
      </c>
      <c r="O156" s="4">
        <f>(1-$B156)^3*$E156+3*(1-$B156)^2*$B156*$F156+3*(1-$B156)*$B156^2*$G156+$B156^3*$H156</f>
        <v>1.5205999999999997</v>
      </c>
      <c r="P156" s="4">
        <f>(1-$B156)^3*$J156+3*(1-$B156)^2*$B156*$K156+3*(1-$B156)*$B156^2*$L156+$B156^3*$M156</f>
        <v>0.7867</v>
      </c>
      <c r="R156" s="4">
        <f>3*(1-$B156)^2*($F156-$E156)+6*(1-$B156)*$B156*($G156-$F156)+3*$B156^2*($H156-$G156)</f>
        <v>-2.592</v>
      </c>
      <c r="S156" s="4">
        <f>3*(1-$B156)^2*($K156-$J156)+6*(1-$B156)*$B156*($L156-$K156)+3*$B156^2*($M156-$L156)</f>
        <v>-0.2490000000000002</v>
      </c>
      <c r="T156" s="2">
        <f>SQRT(R156*R156+S156*S156)</f>
        <v>2.603932602814443</v>
      </c>
      <c r="V156" s="2">
        <f>W155</f>
        <v>203.87166037990679</v>
      </c>
      <c r="W156" s="2">
        <f>V156+(T156+T157)/2</f>
        <v>206.43840857871766</v>
      </c>
    </row>
    <row r="157" spans="1:23" ht="12.75">
      <c r="A157" s="4">
        <f>A156+1</f>
        <v>106</v>
      </c>
      <c r="B157" s="4">
        <f>A157/$C$48-C157</f>
        <v>0.1200000000000001</v>
      </c>
      <c r="C157" s="4">
        <f>IF(B156=1,C156+1,C156)</f>
        <v>2</v>
      </c>
      <c r="E157" s="4">
        <f>OFFSET(A$6,$C157,0)</f>
        <v>1.8</v>
      </c>
      <c r="F157" s="4">
        <f>OFFSET(B$6,$C157,0)</f>
        <v>0.8</v>
      </c>
      <c r="G157" s="4">
        <f>OFFSET(C$6,$C157,0)</f>
        <v>0.5</v>
      </c>
      <c r="H157" s="4">
        <f>OFFSET(D$6,$C157,0)</f>
        <v>0.5</v>
      </c>
      <c r="J157" s="4">
        <f>OFFSET(F$6,$C157,0)</f>
        <v>0.8</v>
      </c>
      <c r="K157" s="4">
        <f>OFFSET(G$6,$C157,0)</f>
        <v>0.8</v>
      </c>
      <c r="L157" s="4">
        <f>OFFSET(H$6,$C157,0)</f>
        <v>0.3</v>
      </c>
      <c r="M157" s="4">
        <f>OFFSET(I$6,$C157,0)</f>
        <v>1</v>
      </c>
      <c r="O157" s="4">
        <f>(1-$B157)^3*$E157+3*(1-$B157)^2*$B157*$F157+3*(1-$B157)*$B157^2*$G157+$B157^3*$H157</f>
        <v>1.4695487999999999</v>
      </c>
      <c r="P157" s="4">
        <f>(1-$B157)^3*$J157+3*(1-$B157)^2*$B157*$K157+3*(1-$B157)*$B157^2*$L157+$B157^3*$M157</f>
        <v>0.7813376</v>
      </c>
      <c r="R157" s="4">
        <f>3*(1-$B157)^2*($F157-$E157)+6*(1-$B157)*$B157*($G157-$F157)+3*$B157^2*($H157-$G157)</f>
        <v>-2.5132799999999995</v>
      </c>
      <c r="S157" s="4">
        <f>3*(1-$B157)^2*($K157-$J157)+6*(1-$B157)*$B157*($L157-$K157)+3*$B157^2*($M157-$L157)</f>
        <v>-0.2865600000000002</v>
      </c>
      <c r="T157" s="2">
        <f>SQRT(R157*R157+S157*S157)</f>
        <v>2.5295637948073177</v>
      </c>
      <c r="V157" s="2">
        <f>W156</f>
        <v>206.43840857871766</v>
      </c>
      <c r="W157" s="2">
        <f>V157+(T157+T158)/2</f>
        <v>208.9314192080764</v>
      </c>
    </row>
    <row r="158" spans="1:23" ht="12.75">
      <c r="A158" s="4">
        <f>A157+1</f>
        <v>107</v>
      </c>
      <c r="B158" s="4">
        <f>A158/$C$48-C158</f>
        <v>0.14000000000000012</v>
      </c>
      <c r="C158" s="4">
        <f>IF(B157=1,C157+1,C157)</f>
        <v>2</v>
      </c>
      <c r="E158" s="4">
        <f>OFFSET(A$6,$C158,0)</f>
        <v>1.8</v>
      </c>
      <c r="F158" s="4">
        <f>OFFSET(B$6,$C158,0)</f>
        <v>0.8</v>
      </c>
      <c r="G158" s="4">
        <f>OFFSET(C$6,$C158,0)</f>
        <v>0.5</v>
      </c>
      <c r="H158" s="4">
        <f>OFFSET(D$6,$C158,0)</f>
        <v>0.5</v>
      </c>
      <c r="J158" s="4">
        <f>OFFSET(F$6,$C158,0)</f>
        <v>0.8</v>
      </c>
      <c r="K158" s="4">
        <f>OFFSET(G$6,$C158,0)</f>
        <v>0.8</v>
      </c>
      <c r="L158" s="4">
        <f>OFFSET(H$6,$C158,0)</f>
        <v>0.3</v>
      </c>
      <c r="M158" s="4">
        <f>OFFSET(I$6,$C158,0)</f>
        <v>1</v>
      </c>
      <c r="O158" s="4">
        <f>(1-$B158)^3*$E158+3*(1-$B158)^2*$B158*$F158+3*(1-$B158)*$B158^2*$G158+$B158^3*$H158</f>
        <v>1.4200623999999997</v>
      </c>
      <c r="P158" s="4">
        <f>(1-$B158)^3*$J158+3*(1-$B158)^2*$B158*$K158+3*(1-$B158)*$B158^2*$L158+$B158^3*$M158</f>
        <v>0.7752648</v>
      </c>
      <c r="R158" s="4">
        <f>3*(1-$B158)^2*($F158-$E158)+6*(1-$B158)*$B158*($G158-$F158)+3*$B158^2*($H158-$G158)</f>
        <v>-2.4355199999999995</v>
      </c>
      <c r="S158" s="4">
        <f>3*(1-$B158)^2*($K158-$J158)+6*(1-$B158)*$B158*($L158-$K158)+3*$B158^2*($M158-$L158)</f>
        <v>-0.32004000000000016</v>
      </c>
      <c r="T158" s="2">
        <f>SQRT(R158*R158+S158*S158)</f>
        <v>2.456457463910173</v>
      </c>
      <c r="V158" s="2">
        <f>W157</f>
        <v>208.9314192080764</v>
      </c>
      <c r="W158" s="2">
        <f>V158+(T158+T159)/2</f>
        <v>211.3518799174587</v>
      </c>
    </row>
    <row r="159" spans="1:23" ht="12.75">
      <c r="A159" s="4">
        <f>A158+1</f>
        <v>108</v>
      </c>
      <c r="B159" s="4">
        <f>A159/$C$48-C159</f>
        <v>0.16000000000000014</v>
      </c>
      <c r="C159" s="4">
        <f>IF(B158=1,C158+1,C158)</f>
        <v>2</v>
      </c>
      <c r="E159" s="4">
        <f>OFFSET(A$6,$C159,0)</f>
        <v>1.8</v>
      </c>
      <c r="F159" s="4">
        <f>OFFSET(B$6,$C159,0)</f>
        <v>0.8</v>
      </c>
      <c r="G159" s="4">
        <f>OFFSET(C$6,$C159,0)</f>
        <v>0.5</v>
      </c>
      <c r="H159" s="4">
        <f>OFFSET(D$6,$C159,0)</f>
        <v>0.5</v>
      </c>
      <c r="J159" s="4">
        <f>OFFSET(F$6,$C159,0)</f>
        <v>0.8</v>
      </c>
      <c r="K159" s="4">
        <f>OFFSET(G$6,$C159,0)</f>
        <v>0.8</v>
      </c>
      <c r="L159" s="4">
        <f>OFFSET(H$6,$C159,0)</f>
        <v>0.3</v>
      </c>
      <c r="M159" s="4">
        <f>OFFSET(I$6,$C159,0)</f>
        <v>1</v>
      </c>
      <c r="O159" s="4">
        <f>(1-$B159)^3*$E159+3*(1-$B159)^2*$B159*$F159+3*(1-$B159)*$B159^2*$G159+$B159^3*$H159</f>
        <v>1.3721215999999998</v>
      </c>
      <c r="P159" s="4">
        <f>(1-$B159)^3*$J159+3*(1-$B159)^2*$B159*$K159+3*(1-$B159)*$B159^2*$L159+$B159^3*$M159</f>
        <v>0.7685632000000001</v>
      </c>
      <c r="R159" s="4">
        <f>3*(1-$B159)^2*($F159-$E159)+6*(1-$B159)*$B159*($G159-$F159)+3*$B159^2*($H159-$G159)</f>
        <v>-2.35872</v>
      </c>
      <c r="S159" s="4">
        <f>3*(1-$B159)^2*($K159-$J159)+6*(1-$B159)*$B159*($L159-$K159)+3*$B159^2*($M159-$L159)</f>
        <v>-0.3494400000000002</v>
      </c>
      <c r="T159" s="2">
        <f>SQRT(R159*R159+S159*S159)</f>
        <v>2.3844639548544238</v>
      </c>
      <c r="V159" s="2">
        <f>W158</f>
        <v>211.3518799174587</v>
      </c>
      <c r="W159" s="2">
        <f>V159+(T159+T160)/2</f>
        <v>213.7008298976852</v>
      </c>
    </row>
    <row r="160" spans="1:23" ht="12.75">
      <c r="A160" s="4">
        <f>A159+1</f>
        <v>109</v>
      </c>
      <c r="B160" s="4">
        <f>A160/$C$48-C160</f>
        <v>0.18000000000000016</v>
      </c>
      <c r="C160" s="4">
        <f>IF(B159=1,C159+1,C159)</f>
        <v>2</v>
      </c>
      <c r="E160" s="4">
        <f>OFFSET(A$6,$C160,0)</f>
        <v>1.8</v>
      </c>
      <c r="F160" s="4">
        <f>OFFSET(B$6,$C160,0)</f>
        <v>0.8</v>
      </c>
      <c r="G160" s="4">
        <f>OFFSET(C$6,$C160,0)</f>
        <v>0.5</v>
      </c>
      <c r="H160" s="4">
        <f>OFFSET(D$6,$C160,0)</f>
        <v>0.5</v>
      </c>
      <c r="J160" s="4">
        <f>OFFSET(F$6,$C160,0)</f>
        <v>0.8</v>
      </c>
      <c r="K160" s="4">
        <f>OFFSET(G$6,$C160,0)</f>
        <v>0.8</v>
      </c>
      <c r="L160" s="4">
        <f>OFFSET(H$6,$C160,0)</f>
        <v>0.3</v>
      </c>
      <c r="M160" s="4">
        <f>OFFSET(I$6,$C160,0)</f>
        <v>1</v>
      </c>
      <c r="O160" s="4">
        <f>(1-$B160)^3*$E160+3*(1-$B160)^2*$B160*$F160+3*(1-$B160)*$B160^2*$G160+$B160^3*$H160</f>
        <v>1.3257071999999994</v>
      </c>
      <c r="P160" s="4">
        <f>(1-$B160)^3*$J160+3*(1-$B160)^2*$B160*$K160+3*(1-$B160)*$B160^2*$L160+$B160^3*$M160</f>
        <v>0.7613144</v>
      </c>
      <c r="R160" s="4">
        <f>3*(1-$B160)^2*($F160-$E160)+6*(1-$B160)*$B160*($G160-$F160)+3*$B160^2*($H160-$G160)</f>
        <v>-2.2828799999999996</v>
      </c>
      <c r="S160" s="4">
        <f>3*(1-$B160)^2*($K160-$J160)+6*(1-$B160)*$B160*($L160-$K160)+3*$B160^2*($M160-$L160)</f>
        <v>-0.3747600000000002</v>
      </c>
      <c r="T160" s="2">
        <f>SQRT(R160*R160+S160*S160)</f>
        <v>2.3134360055985983</v>
      </c>
      <c r="V160" s="2">
        <f>W159</f>
        <v>213.7008298976852</v>
      </c>
      <c r="W160" s="2">
        <f>V160+(T160+T161)/2</f>
        <v>215.97916280766074</v>
      </c>
    </row>
    <row r="161" spans="1:23" ht="12.75">
      <c r="A161" s="4">
        <f>A160+1</f>
        <v>110</v>
      </c>
      <c r="B161" s="4">
        <f>A161/$C$48-C161</f>
        <v>0.20000000000000018</v>
      </c>
      <c r="C161" s="4">
        <f>IF(B160=1,C160+1,C160)</f>
        <v>2</v>
      </c>
      <c r="E161" s="4">
        <f>OFFSET(A$6,$C161,0)</f>
        <v>1.8</v>
      </c>
      <c r="F161" s="4">
        <f>OFFSET(B$6,$C161,0)</f>
        <v>0.8</v>
      </c>
      <c r="G161" s="4">
        <f>OFFSET(C$6,$C161,0)</f>
        <v>0.5</v>
      </c>
      <c r="H161" s="4">
        <f>OFFSET(D$6,$C161,0)</f>
        <v>0.5</v>
      </c>
      <c r="J161" s="4">
        <f>OFFSET(F$6,$C161,0)</f>
        <v>0.8</v>
      </c>
      <c r="K161" s="4">
        <f>OFFSET(G$6,$C161,0)</f>
        <v>0.8</v>
      </c>
      <c r="L161" s="4">
        <f>OFFSET(H$6,$C161,0)</f>
        <v>0.3</v>
      </c>
      <c r="M161" s="4">
        <f>OFFSET(I$6,$C161,0)</f>
        <v>1</v>
      </c>
      <c r="O161" s="4">
        <f>(1-$B161)^3*$E161+3*(1-$B161)^2*$B161*$F161+3*(1-$B161)*$B161^2*$G161+$B161^3*$H161</f>
        <v>1.2807999999999997</v>
      </c>
      <c r="P161" s="4">
        <f>(1-$B161)^3*$J161+3*(1-$B161)^2*$B161*$K161+3*(1-$B161)*$B161^2*$L161+$B161^3*$M161</f>
        <v>0.7535999999999999</v>
      </c>
      <c r="R161" s="4">
        <f>3*(1-$B161)^2*($F161-$E161)+6*(1-$B161)*$B161*($G161-$F161)+3*$B161^2*($H161-$G161)</f>
        <v>-2.2079999999999993</v>
      </c>
      <c r="S161" s="4">
        <f>3*(1-$B161)^2*($K161-$J161)+6*(1-$B161)*$B161*($L161-$K161)+3*$B161^2*($M161-$L161)</f>
        <v>-0.3960000000000002</v>
      </c>
      <c r="T161" s="2">
        <f>SQRT(R161*R161+S161*S161)</f>
        <v>2.2432298143525102</v>
      </c>
      <c r="V161" s="2">
        <f>W160</f>
        <v>215.97916280766074</v>
      </c>
      <c r="W161" s="2">
        <f>V161+(T161+T162)/2</f>
        <v>218.18763081346626</v>
      </c>
    </row>
    <row r="162" spans="1:23" ht="12.75">
      <c r="A162" s="4">
        <f>A161+1</f>
        <v>111</v>
      </c>
      <c r="B162" s="4">
        <f>A162/$C$48-C162</f>
        <v>0.2200000000000002</v>
      </c>
      <c r="C162" s="4">
        <f>IF(B161=1,C161+1,C161)</f>
        <v>2</v>
      </c>
      <c r="E162" s="4">
        <f>OFFSET(A$6,$C162,0)</f>
        <v>1.8</v>
      </c>
      <c r="F162" s="4">
        <f>OFFSET(B$6,$C162,0)</f>
        <v>0.8</v>
      </c>
      <c r="G162" s="4">
        <f>OFFSET(C$6,$C162,0)</f>
        <v>0.5</v>
      </c>
      <c r="H162" s="4">
        <f>OFFSET(D$6,$C162,0)</f>
        <v>0.5</v>
      </c>
      <c r="J162" s="4">
        <f>OFFSET(F$6,$C162,0)</f>
        <v>0.8</v>
      </c>
      <c r="K162" s="4">
        <f>OFFSET(G$6,$C162,0)</f>
        <v>0.8</v>
      </c>
      <c r="L162" s="4">
        <f>OFFSET(H$6,$C162,0)</f>
        <v>0.3</v>
      </c>
      <c r="M162" s="4">
        <f>OFFSET(I$6,$C162,0)</f>
        <v>1</v>
      </c>
      <c r="O162" s="4">
        <f>(1-$B162)^3*$E162+3*(1-$B162)^2*$B162*$F162+3*(1-$B162)*$B162^2*$G162+$B162^3*$H162</f>
        <v>1.2373807999999997</v>
      </c>
      <c r="P162" s="4">
        <f>(1-$B162)^3*$J162+3*(1-$B162)^2*$B162*$K162+3*(1-$B162)*$B162^2*$L162+$B162^3*$M162</f>
        <v>0.7455015999999999</v>
      </c>
      <c r="R162" s="4">
        <f>3*(1-$B162)^2*($F162-$E162)+6*(1-$B162)*$B162*($G162-$F162)+3*$B162^2*($H162-$G162)</f>
        <v>-2.1340799999999995</v>
      </c>
      <c r="S162" s="4">
        <f>3*(1-$B162)^2*($K162-$J162)+6*(1-$B162)*$B162*($L162-$K162)+3*$B162^2*($M162-$L162)</f>
        <v>-0.4131600000000002</v>
      </c>
      <c r="T162" s="2">
        <f>SQRT(R162*R162+S162*S162)</f>
        <v>2.1737061972584977</v>
      </c>
      <c r="V162" s="2">
        <f>W161</f>
        <v>218.18763081346626</v>
      </c>
      <c r="W162" s="2">
        <f>V162+(T162+T163)/2</f>
        <v>220.32684984084844</v>
      </c>
    </row>
    <row r="163" spans="1:23" ht="12.75">
      <c r="A163" s="4">
        <f>A162+1</f>
        <v>112</v>
      </c>
      <c r="B163" s="4">
        <f>A163/$C$48-C163</f>
        <v>0.2400000000000002</v>
      </c>
      <c r="C163" s="4">
        <f>IF(B162=1,C162+1,C162)</f>
        <v>2</v>
      </c>
      <c r="E163" s="4">
        <f>OFFSET(A$6,$C163,0)</f>
        <v>1.8</v>
      </c>
      <c r="F163" s="4">
        <f>OFFSET(B$6,$C163,0)</f>
        <v>0.8</v>
      </c>
      <c r="G163" s="4">
        <f>OFFSET(C$6,$C163,0)</f>
        <v>0.5</v>
      </c>
      <c r="H163" s="4">
        <f>OFFSET(D$6,$C163,0)</f>
        <v>0.5</v>
      </c>
      <c r="J163" s="4">
        <f>OFFSET(F$6,$C163,0)</f>
        <v>0.8</v>
      </c>
      <c r="K163" s="4">
        <f>OFFSET(G$6,$C163,0)</f>
        <v>0.8</v>
      </c>
      <c r="L163" s="4">
        <f>OFFSET(H$6,$C163,0)</f>
        <v>0.3</v>
      </c>
      <c r="M163" s="4">
        <f>OFFSET(I$6,$C163,0)</f>
        <v>1</v>
      </c>
      <c r="O163" s="4">
        <f>(1-$B163)^3*$E163+3*(1-$B163)^2*$B163*$F163+3*(1-$B163)*$B163^2*$G163+$B163^3*$H163</f>
        <v>1.1954303999999998</v>
      </c>
      <c r="P163" s="4">
        <f>(1-$B163)^3*$J163+3*(1-$B163)^2*$B163*$K163+3*(1-$B163)*$B163^2*$L163+$B163^3*$M163</f>
        <v>0.7371008</v>
      </c>
      <c r="R163" s="4">
        <f>3*(1-$B163)^2*($F163-$E163)+6*(1-$B163)*$B163*($G163-$F163)+3*$B163^2*($H163-$G163)</f>
        <v>-2.0611199999999994</v>
      </c>
      <c r="S163" s="4">
        <f>3*(1-$B163)^2*($K163-$J163)+6*(1-$B163)*$B163*($L163-$K163)+3*$B163^2*($M163-$L163)</f>
        <v>-0.4262400000000002</v>
      </c>
      <c r="T163" s="2">
        <f>SQRT(R163*R163+S163*S163)</f>
        <v>2.1047318575058434</v>
      </c>
      <c r="V163" s="2">
        <f>W162</f>
        <v>220.32684984084844</v>
      </c>
      <c r="W163" s="2">
        <f>V163+(T163+T164)/2</f>
        <v>222.3973061673559</v>
      </c>
    </row>
    <row r="164" spans="1:23" ht="12.75">
      <c r="A164" s="4">
        <f>A163+1</f>
        <v>113</v>
      </c>
      <c r="B164" s="4">
        <f>A164/$C$48-C164</f>
        <v>0.2599999999999998</v>
      </c>
      <c r="C164" s="4">
        <f>IF(B163=1,C163+1,C163)</f>
        <v>2</v>
      </c>
      <c r="E164" s="4">
        <f>OFFSET(A$6,$C164,0)</f>
        <v>1.8</v>
      </c>
      <c r="F164" s="4">
        <f>OFFSET(B$6,$C164,0)</f>
        <v>0.8</v>
      </c>
      <c r="G164" s="4">
        <f>OFFSET(C$6,$C164,0)</f>
        <v>0.5</v>
      </c>
      <c r="H164" s="4">
        <f>OFFSET(D$6,$C164,0)</f>
        <v>0.5</v>
      </c>
      <c r="J164" s="4">
        <f>OFFSET(F$6,$C164,0)</f>
        <v>0.8</v>
      </c>
      <c r="K164" s="4">
        <f>OFFSET(G$6,$C164,0)</f>
        <v>0.8</v>
      </c>
      <c r="L164" s="4">
        <f>OFFSET(H$6,$C164,0)</f>
        <v>0.3</v>
      </c>
      <c r="M164" s="4">
        <f>OFFSET(I$6,$C164,0)</f>
        <v>1</v>
      </c>
      <c r="O164" s="4">
        <f>(1-$B164)^3*$E164+3*(1-$B164)^2*$B164*$F164+3*(1-$B164)*$B164^2*$G164+$B164^3*$H164</f>
        <v>1.1549296000000004</v>
      </c>
      <c r="P164" s="4">
        <f>(1-$B164)^3*$J164+3*(1-$B164)^2*$B164*$K164+3*(1-$B164)*$B164^2*$L164+$B164^3*$M164</f>
        <v>0.7284792000000001</v>
      </c>
      <c r="R164" s="4">
        <f>3*(1-$B164)^2*($F164-$E164)+6*(1-$B164)*$B164*($G164-$F164)+3*$B164^2*($H164-$G164)</f>
        <v>-1.9891200000000009</v>
      </c>
      <c r="S164" s="4">
        <f>3*(1-$B164)^2*($K164-$J164)+6*(1-$B164)*$B164*($L164-$K164)+3*$B164^2*($M164-$L164)</f>
        <v>-0.43523999999999996</v>
      </c>
      <c r="T164" s="2">
        <f>SQRT(R164*R164+S164*S164)</f>
        <v>2.0361807955090834</v>
      </c>
      <c r="V164" s="2">
        <f>W163</f>
        <v>222.3973061673559</v>
      </c>
      <c r="W164" s="2">
        <f>V164+(T164+T165)/2</f>
        <v>224.39936451580803</v>
      </c>
    </row>
    <row r="165" spans="1:23" ht="12.75">
      <c r="A165" s="4">
        <f>A164+1</f>
        <v>114</v>
      </c>
      <c r="B165" s="4">
        <f>A165/$C$48-C165</f>
        <v>0.2799999999999998</v>
      </c>
      <c r="C165" s="4">
        <f>IF(B164=1,C164+1,C164)</f>
        <v>2</v>
      </c>
      <c r="E165" s="4">
        <f>OFFSET(A$6,$C165,0)</f>
        <v>1.8</v>
      </c>
      <c r="F165" s="4">
        <f>OFFSET(B$6,$C165,0)</f>
        <v>0.8</v>
      </c>
      <c r="G165" s="4">
        <f>OFFSET(C$6,$C165,0)</f>
        <v>0.5</v>
      </c>
      <c r="H165" s="4">
        <f>OFFSET(D$6,$C165,0)</f>
        <v>0.5</v>
      </c>
      <c r="J165" s="4">
        <f>OFFSET(F$6,$C165,0)</f>
        <v>0.8</v>
      </c>
      <c r="K165" s="4">
        <f>OFFSET(G$6,$C165,0)</f>
        <v>0.8</v>
      </c>
      <c r="L165" s="4">
        <f>OFFSET(H$6,$C165,0)</f>
        <v>0.3</v>
      </c>
      <c r="M165" s="4">
        <f>OFFSET(I$6,$C165,0)</f>
        <v>1</v>
      </c>
      <c r="O165" s="4">
        <f>(1-$B165)^3*$E165+3*(1-$B165)^2*$B165*$F165+3*(1-$B165)*$B165^2*$G165+$B165^3*$H165</f>
        <v>1.1158592000000003</v>
      </c>
      <c r="P165" s="4">
        <f>(1-$B165)^3*$J165+3*(1-$B165)^2*$B165*$K165+3*(1-$B165)*$B165^2*$L165+$B165^3*$M165</f>
        <v>0.7197184000000002</v>
      </c>
      <c r="R165" s="4">
        <f>3*(1-$B165)^2*($F165-$E165)+6*(1-$B165)*$B165*($G165-$F165)+3*$B165^2*($H165-$G165)</f>
        <v>-1.918080000000001</v>
      </c>
      <c r="S165" s="4">
        <f>3*(1-$B165)^2*($K165-$J165)+6*(1-$B165)*$B165*($L165-$K165)+3*$B165^2*($M165-$L165)</f>
        <v>-0.44016</v>
      </c>
      <c r="T165" s="2">
        <f>SQRT(R165*R165+S165*S165)</f>
        <v>1.9679359013951658</v>
      </c>
      <c r="V165" s="2">
        <f>W164</f>
        <v>224.39936451580803</v>
      </c>
      <c r="W165" s="2">
        <f>V165+(T165+T166)/2</f>
        <v>226.33327785967305</v>
      </c>
    </row>
    <row r="166" spans="1:23" ht="12.75">
      <c r="A166" s="4">
        <f>A165+1</f>
        <v>115</v>
      </c>
      <c r="B166" s="4">
        <f>A166/$C$48-C166</f>
        <v>0.2999999999999998</v>
      </c>
      <c r="C166" s="4">
        <f>IF(B165=1,C165+1,C165)</f>
        <v>2</v>
      </c>
      <c r="E166" s="4">
        <f>OFFSET(A$6,$C166,0)</f>
        <v>1.8</v>
      </c>
      <c r="F166" s="4">
        <f>OFFSET(B$6,$C166,0)</f>
        <v>0.8</v>
      </c>
      <c r="G166" s="4">
        <f>OFFSET(C$6,$C166,0)</f>
        <v>0.5</v>
      </c>
      <c r="H166" s="4">
        <f>OFFSET(D$6,$C166,0)</f>
        <v>0.5</v>
      </c>
      <c r="J166" s="4">
        <f>OFFSET(F$6,$C166,0)</f>
        <v>0.8</v>
      </c>
      <c r="K166" s="4">
        <f>OFFSET(G$6,$C166,0)</f>
        <v>0.8</v>
      </c>
      <c r="L166" s="4">
        <f>OFFSET(H$6,$C166,0)</f>
        <v>0.3</v>
      </c>
      <c r="M166" s="4">
        <f>OFFSET(I$6,$C166,0)</f>
        <v>1</v>
      </c>
      <c r="O166" s="4">
        <f>(1-$B166)^3*$E166+3*(1-$B166)^2*$B166*$F166+3*(1-$B166)*$B166^2*$G166+$B166^3*$H166</f>
        <v>1.0782000000000005</v>
      </c>
      <c r="P166" s="4">
        <f>(1-$B166)^3*$J166+3*(1-$B166)^2*$B166*$K166+3*(1-$B166)*$B166^2*$L166+$B166^3*$M166</f>
        <v>0.7109000000000001</v>
      </c>
      <c r="R166" s="4">
        <f>3*(1-$B166)^2*($F166-$E166)+6*(1-$B166)*$B166*($G166-$F166)+3*$B166^2*($H166-$G166)</f>
        <v>-1.8480000000000008</v>
      </c>
      <c r="S166" s="4">
        <f>3*(1-$B166)^2*($K166-$J166)+6*(1-$B166)*$B166*($L166-$K166)+3*$B166^2*($M166-$L166)</f>
        <v>-0.441</v>
      </c>
      <c r="T166" s="2">
        <f>SQRT(R166*R166+S166*S166)</f>
        <v>1.8998907863348364</v>
      </c>
      <c r="V166" s="2">
        <f>W165</f>
        <v>226.33327785967305</v>
      </c>
      <c r="W166" s="2">
        <f>V166+(T166+T167)/2</f>
        <v>228.19919921759063</v>
      </c>
    </row>
    <row r="167" spans="1:23" ht="12.75">
      <c r="A167" s="4">
        <f>A166+1</f>
        <v>116</v>
      </c>
      <c r="B167" s="4">
        <f>A167/$C$48-C167</f>
        <v>0.31999999999999984</v>
      </c>
      <c r="C167" s="4">
        <f>IF(B166=1,C166+1,C166)</f>
        <v>2</v>
      </c>
      <c r="E167" s="4">
        <f>OFFSET(A$6,$C167,0)</f>
        <v>1.8</v>
      </c>
      <c r="F167" s="4">
        <f>OFFSET(B$6,$C167,0)</f>
        <v>0.8</v>
      </c>
      <c r="G167" s="4">
        <f>OFFSET(C$6,$C167,0)</f>
        <v>0.5</v>
      </c>
      <c r="H167" s="4">
        <f>OFFSET(D$6,$C167,0)</f>
        <v>0.5</v>
      </c>
      <c r="J167" s="4">
        <f>OFFSET(F$6,$C167,0)</f>
        <v>0.8</v>
      </c>
      <c r="K167" s="4">
        <f>OFFSET(G$6,$C167,0)</f>
        <v>0.8</v>
      </c>
      <c r="L167" s="4">
        <f>OFFSET(H$6,$C167,0)</f>
        <v>0.3</v>
      </c>
      <c r="M167" s="4">
        <f>OFFSET(I$6,$C167,0)</f>
        <v>1</v>
      </c>
      <c r="O167" s="4">
        <f>(1-$B167)^3*$E167+3*(1-$B167)^2*$B167*$F167+3*(1-$B167)*$B167^2*$G167+$B167^3*$H167</f>
        <v>1.0419328000000003</v>
      </c>
      <c r="P167" s="4">
        <f>(1-$B167)^3*$J167+3*(1-$B167)^2*$B167*$K167+3*(1-$B167)*$B167^2*$L167+$B167^3*$M167</f>
        <v>0.7021056000000001</v>
      </c>
      <c r="R167" s="4">
        <f>3*(1-$B167)^2*($F167-$E167)+6*(1-$B167)*$B167*($G167-$F167)+3*$B167^2*($H167-$G167)</f>
        <v>-1.7788800000000007</v>
      </c>
      <c r="S167" s="4">
        <f>3*(1-$B167)^2*($K167-$J167)+6*(1-$B167)*$B167*($L167-$K167)+3*$B167^2*($M167-$L167)</f>
        <v>-0.43776000000000004</v>
      </c>
      <c r="T167" s="2">
        <f>SQRT(R167*R167+S167*S167)</f>
        <v>1.8319519295003357</v>
      </c>
      <c r="V167" s="2">
        <f>W166</f>
        <v>228.19919921759063</v>
      </c>
      <c r="W167" s="2">
        <f>V167+(T167+T168)/2</f>
        <v>229.99719580454868</v>
      </c>
    </row>
    <row r="168" spans="1:23" ht="12.75">
      <c r="A168" s="4">
        <f>A167+1</f>
        <v>117</v>
      </c>
      <c r="B168" s="4">
        <f>A168/$C$48-C168</f>
        <v>0.33999999999999986</v>
      </c>
      <c r="C168" s="4">
        <f>IF(B167=1,C167+1,C167)</f>
        <v>2</v>
      </c>
      <c r="E168" s="4">
        <f>OFFSET(A$6,$C168,0)</f>
        <v>1.8</v>
      </c>
      <c r="F168" s="4">
        <f>OFFSET(B$6,$C168,0)</f>
        <v>0.8</v>
      </c>
      <c r="G168" s="4">
        <f>OFFSET(C$6,$C168,0)</f>
        <v>0.5</v>
      </c>
      <c r="H168" s="4">
        <f>OFFSET(D$6,$C168,0)</f>
        <v>0.5</v>
      </c>
      <c r="J168" s="4">
        <f>OFFSET(F$6,$C168,0)</f>
        <v>0.8</v>
      </c>
      <c r="K168" s="4">
        <f>OFFSET(G$6,$C168,0)</f>
        <v>0.8</v>
      </c>
      <c r="L168" s="4">
        <f>OFFSET(H$6,$C168,0)</f>
        <v>0.3</v>
      </c>
      <c r="M168" s="4">
        <f>OFFSET(I$6,$C168,0)</f>
        <v>1</v>
      </c>
      <c r="O168" s="4">
        <f>(1-$B168)^3*$E168+3*(1-$B168)^2*$B168*$F168+3*(1-$B168)*$B168^2*$G168+$B168^3*$H168</f>
        <v>1.0070384000000003</v>
      </c>
      <c r="P168" s="4">
        <f>(1-$B168)^3*$J168+3*(1-$B168)^2*$B168*$K168+3*(1-$B168)*$B168^2*$L168+$B168^3*$M168</f>
        <v>0.6934168</v>
      </c>
      <c r="R168" s="4">
        <f>3*(1-$B168)^2*($F168-$E168)+6*(1-$B168)*$B168*($G168-$F168)+3*$B168^2*($H168-$G168)</f>
        <v>-1.7107200000000007</v>
      </c>
      <c r="S168" s="4">
        <f>3*(1-$B168)^2*($K168-$J168)+6*(1-$B168)*$B168*($L168-$K168)+3*$B168^2*($M168-$L168)</f>
        <v>-0.43044000000000016</v>
      </c>
      <c r="T168" s="2">
        <f>SQRT(R168*R168+S168*S168)</f>
        <v>1.7640412444157882</v>
      </c>
      <c r="V168" s="2">
        <f>W167</f>
        <v>229.99719580454868</v>
      </c>
      <c r="W168" s="2">
        <f>V168+(T168+T169)/2</f>
        <v>231.72726602907946</v>
      </c>
    </row>
    <row r="169" spans="1:23" ht="12.75">
      <c r="A169" s="4">
        <f>A168+1</f>
        <v>118</v>
      </c>
      <c r="B169" s="4">
        <f>A169/$C$48-C169</f>
        <v>0.3599999999999999</v>
      </c>
      <c r="C169" s="4">
        <f>IF(B168=1,C168+1,C168)</f>
        <v>2</v>
      </c>
      <c r="E169" s="4">
        <f>OFFSET(A$6,$C169,0)</f>
        <v>1.8</v>
      </c>
      <c r="F169" s="4">
        <f>OFFSET(B$6,$C169,0)</f>
        <v>0.8</v>
      </c>
      <c r="G169" s="4">
        <f>OFFSET(C$6,$C169,0)</f>
        <v>0.5</v>
      </c>
      <c r="H169" s="4">
        <f>OFFSET(D$6,$C169,0)</f>
        <v>0.5</v>
      </c>
      <c r="J169" s="4">
        <f>OFFSET(F$6,$C169,0)</f>
        <v>0.8</v>
      </c>
      <c r="K169" s="4">
        <f>OFFSET(G$6,$C169,0)</f>
        <v>0.8</v>
      </c>
      <c r="L169" s="4">
        <f>OFFSET(H$6,$C169,0)</f>
        <v>0.3</v>
      </c>
      <c r="M169" s="4">
        <f>OFFSET(I$6,$C169,0)</f>
        <v>1</v>
      </c>
      <c r="O169" s="4">
        <f>(1-$B169)^3*$E169+3*(1-$B169)^2*$B169*$F169+3*(1-$B169)*$B169^2*$G169+$B169^3*$H169</f>
        <v>0.9734976000000003</v>
      </c>
      <c r="P169" s="4">
        <f>(1-$B169)^3*$J169+3*(1-$B169)^2*$B169*$K169+3*(1-$B169)*$B169^2*$L169+$B169^3*$M169</f>
        <v>0.6849152000000001</v>
      </c>
      <c r="R169" s="4">
        <f>3*(1-$B169)^2*($F169-$E169)+6*(1-$B169)*$B169*($G169-$F169)+3*$B169^2*($H169-$G169)</f>
        <v>-1.6435200000000005</v>
      </c>
      <c r="S169" s="4">
        <f>3*(1-$B169)^2*($K169-$J169)+6*(1-$B169)*$B169*($L169-$K169)+3*$B169^2*($M169-$L169)</f>
        <v>-0.41904000000000013</v>
      </c>
      <c r="T169" s="2">
        <f>SQRT(R169*R169+S169*S169)</f>
        <v>1.6960992046457666</v>
      </c>
      <c r="V169" s="2">
        <f>W168</f>
        <v>231.72726602907946</v>
      </c>
      <c r="W169" s="2">
        <f>V169+(T169+T170)/2</f>
        <v>233.38935999014456</v>
      </c>
    </row>
    <row r="170" spans="1:23" ht="12.75">
      <c r="A170" s="4">
        <f>A169+1</f>
        <v>119</v>
      </c>
      <c r="B170" s="4">
        <f>A170/$C$48-C170</f>
        <v>0.3799999999999999</v>
      </c>
      <c r="C170" s="4">
        <f>IF(B169=1,C169+1,C169)</f>
        <v>2</v>
      </c>
      <c r="E170" s="4">
        <f>OFFSET(A$6,$C170,0)</f>
        <v>1.8</v>
      </c>
      <c r="F170" s="4">
        <f>OFFSET(B$6,$C170,0)</f>
        <v>0.8</v>
      </c>
      <c r="G170" s="4">
        <f>OFFSET(C$6,$C170,0)</f>
        <v>0.5</v>
      </c>
      <c r="H170" s="4">
        <f>OFFSET(D$6,$C170,0)</f>
        <v>0.5</v>
      </c>
      <c r="J170" s="4">
        <f>OFFSET(F$6,$C170,0)</f>
        <v>0.8</v>
      </c>
      <c r="K170" s="4">
        <f>OFFSET(G$6,$C170,0)</f>
        <v>0.8</v>
      </c>
      <c r="L170" s="4">
        <f>OFFSET(H$6,$C170,0)</f>
        <v>0.3</v>
      </c>
      <c r="M170" s="4">
        <f>OFFSET(I$6,$C170,0)</f>
        <v>1</v>
      </c>
      <c r="O170" s="4">
        <f>(1-$B170)^3*$E170+3*(1-$B170)^2*$B170*$F170+3*(1-$B170)*$B170^2*$G170+$B170^3*$H170</f>
        <v>0.9412912000000003</v>
      </c>
      <c r="P170" s="4">
        <f>(1-$B170)^3*$J170+3*(1-$B170)^2*$B170*$K170+3*(1-$B170)*$B170^2*$L170+$B170^3*$M170</f>
        <v>0.6766824000000001</v>
      </c>
      <c r="R170" s="4">
        <f>3*(1-$B170)^2*($F170-$E170)+6*(1-$B170)*$B170*($G170-$F170)+3*$B170^2*($H170-$G170)</f>
        <v>-1.5772800000000005</v>
      </c>
      <c r="S170" s="4">
        <f>3*(1-$B170)^2*($K170-$J170)+6*(1-$B170)*$B170*($L170-$K170)+3*$B170^2*($M170-$L170)</f>
        <v>-0.4035600000000001</v>
      </c>
      <c r="T170" s="2">
        <f>SQRT(R170*R170+S170*S170)</f>
        <v>1.6280887174844008</v>
      </c>
      <c r="V170" s="2">
        <f>W169</f>
        <v>233.38935999014456</v>
      </c>
      <c r="W170" s="2">
        <f>V170+(T170+T171)/2</f>
        <v>234.98340434888675</v>
      </c>
    </row>
    <row r="171" spans="1:23" ht="12.75">
      <c r="A171" s="4">
        <f>A170+1</f>
        <v>120</v>
      </c>
      <c r="B171" s="4">
        <f>A171/$C$48-C171</f>
        <v>0.3999999999999999</v>
      </c>
      <c r="C171" s="4">
        <f>IF(B170=1,C170+1,C170)</f>
        <v>2</v>
      </c>
      <c r="E171" s="4">
        <f>OFFSET(A$6,$C171,0)</f>
        <v>1.8</v>
      </c>
      <c r="F171" s="4">
        <f>OFFSET(B$6,$C171,0)</f>
        <v>0.8</v>
      </c>
      <c r="G171" s="4">
        <f>OFFSET(C$6,$C171,0)</f>
        <v>0.5</v>
      </c>
      <c r="H171" s="4">
        <f>OFFSET(D$6,$C171,0)</f>
        <v>0.5</v>
      </c>
      <c r="J171" s="4">
        <f>OFFSET(F$6,$C171,0)</f>
        <v>0.8</v>
      </c>
      <c r="K171" s="4">
        <f>OFFSET(G$6,$C171,0)</f>
        <v>0.8</v>
      </c>
      <c r="L171" s="4">
        <f>OFFSET(H$6,$C171,0)</f>
        <v>0.3</v>
      </c>
      <c r="M171" s="4">
        <f>OFFSET(I$6,$C171,0)</f>
        <v>1</v>
      </c>
      <c r="O171" s="4">
        <f>(1-$B171)^3*$E171+3*(1-$B171)^2*$B171*$F171+3*(1-$B171)*$B171^2*$G171+$B171^3*$H171</f>
        <v>0.9104000000000001</v>
      </c>
      <c r="P171" s="4">
        <f>(1-$B171)^3*$J171+3*(1-$B171)^2*$B171*$K171+3*(1-$B171)*$B171^2*$L171+$B171^3*$M171</f>
        <v>0.6688</v>
      </c>
      <c r="R171" s="4">
        <f>3*(1-$B171)^2*($F171-$E171)+6*(1-$B171)*$B171*($G171-$F171)+3*$B171^2*($H171-$G171)</f>
        <v>-1.5120000000000005</v>
      </c>
      <c r="S171" s="4">
        <f>3*(1-$B171)^2*($K171-$J171)+6*(1-$B171)*$B171*($L171-$K171)+3*$B171^2*($M171-$L171)</f>
        <v>-0.3840000000000002</v>
      </c>
      <c r="T171" s="2">
        <f>SQRT(R171*R171+S171*S171)</f>
        <v>1.5600000000000005</v>
      </c>
      <c r="V171" s="2">
        <f>W170</f>
        <v>234.98340434888675</v>
      </c>
      <c r="W171" s="2">
        <f>V171+(T171+T172)/2</f>
        <v>236.50933274893598</v>
      </c>
    </row>
    <row r="172" spans="1:23" ht="12.75">
      <c r="A172" s="4">
        <f>A171+1</f>
        <v>121</v>
      </c>
      <c r="B172" s="4">
        <f>A172/$C$48-C172</f>
        <v>0.41999999999999993</v>
      </c>
      <c r="C172" s="4">
        <f>IF(B171=1,C171+1,C171)</f>
        <v>2</v>
      </c>
      <c r="E172" s="4">
        <f>OFFSET(A$6,$C172,0)</f>
        <v>1.8</v>
      </c>
      <c r="F172" s="4">
        <f>OFFSET(B$6,$C172,0)</f>
        <v>0.8</v>
      </c>
      <c r="G172" s="4">
        <f>OFFSET(C$6,$C172,0)</f>
        <v>0.5</v>
      </c>
      <c r="H172" s="4">
        <f>OFFSET(D$6,$C172,0)</f>
        <v>0.5</v>
      </c>
      <c r="J172" s="4">
        <f>OFFSET(F$6,$C172,0)</f>
        <v>0.8</v>
      </c>
      <c r="K172" s="4">
        <f>OFFSET(G$6,$C172,0)</f>
        <v>0.8</v>
      </c>
      <c r="L172" s="4">
        <f>OFFSET(H$6,$C172,0)</f>
        <v>0.3</v>
      </c>
      <c r="M172" s="4">
        <f>OFFSET(I$6,$C172,0)</f>
        <v>1</v>
      </c>
      <c r="O172" s="4">
        <f>(1-$B172)^3*$E172+3*(1-$B172)^2*$B172*$F172+3*(1-$B172)*$B172^2*$G172+$B172^3*$H172</f>
        <v>0.8808048</v>
      </c>
      <c r="P172" s="4">
        <f>(1-$B172)^3*$J172+3*(1-$B172)^2*$B172*$K172+3*(1-$B172)*$B172^2*$L172+$B172^3*$M172</f>
        <v>0.6613496000000001</v>
      </c>
      <c r="R172" s="4">
        <f>3*(1-$B172)^2*($F172-$E172)+6*(1-$B172)*$B172*($G172-$F172)+3*$B172^2*($H172-$G172)</f>
        <v>-1.4476800000000005</v>
      </c>
      <c r="S172" s="4">
        <f>3*(1-$B172)^2*($K172-$J172)+6*(1-$B172)*$B172*($L172-$K172)+3*$B172^2*($M172-$L172)</f>
        <v>-0.3603600000000001</v>
      </c>
      <c r="T172" s="2">
        <f>SQRT(R172*R172+S172*S172)</f>
        <v>1.491856800098455</v>
      </c>
      <c r="V172" s="2">
        <f>W171</f>
        <v>236.50933274893598</v>
      </c>
      <c r="W172" s="2">
        <f>V172+(T172+T173)/2</f>
        <v>237.96712336037166</v>
      </c>
    </row>
    <row r="173" spans="1:23" ht="12.75">
      <c r="A173" s="4">
        <f>A172+1</f>
        <v>122</v>
      </c>
      <c r="B173" s="4">
        <f>A173/$C$48-C173</f>
        <v>0.43999999999999995</v>
      </c>
      <c r="C173" s="4">
        <f>IF(B172=1,C172+1,C172)</f>
        <v>2</v>
      </c>
      <c r="E173" s="4">
        <f>OFFSET(A$6,$C173,0)</f>
        <v>1.8</v>
      </c>
      <c r="F173" s="4">
        <f>OFFSET(B$6,$C173,0)</f>
        <v>0.8</v>
      </c>
      <c r="G173" s="4">
        <f>OFFSET(C$6,$C173,0)</f>
        <v>0.5</v>
      </c>
      <c r="H173" s="4">
        <f>OFFSET(D$6,$C173,0)</f>
        <v>0.5</v>
      </c>
      <c r="J173" s="4">
        <f>OFFSET(F$6,$C173,0)</f>
        <v>0.8</v>
      </c>
      <c r="K173" s="4">
        <f>OFFSET(G$6,$C173,0)</f>
        <v>0.8</v>
      </c>
      <c r="L173" s="4">
        <f>OFFSET(H$6,$C173,0)</f>
        <v>0.3</v>
      </c>
      <c r="M173" s="4">
        <f>OFFSET(I$6,$C173,0)</f>
        <v>1</v>
      </c>
      <c r="O173" s="4">
        <f>(1-$B173)^3*$E173+3*(1-$B173)^2*$B173*$F173+3*(1-$B173)*$B173^2*$G173+$B173^3*$H173</f>
        <v>0.8524864</v>
      </c>
      <c r="P173" s="4">
        <f>(1-$B173)^3*$J173+3*(1-$B173)^2*$B173*$K173+3*(1-$B173)*$B173^2*$L173+$B173^3*$M173</f>
        <v>0.6544127999999999</v>
      </c>
      <c r="R173" s="4">
        <f>3*(1-$B173)^2*($F173-$E173)+6*(1-$B173)*$B173*($G173-$F173)+3*$B173^2*($H173-$G173)</f>
        <v>-1.3843200000000002</v>
      </c>
      <c r="S173" s="4">
        <f>3*(1-$B173)^2*($K173-$J173)+6*(1-$B173)*$B173*($L173-$K173)+3*$B173^2*($M173-$L173)</f>
        <v>-0.3326400000000001</v>
      </c>
      <c r="T173" s="2">
        <f>SQRT(R173*R173+S173*S173)</f>
        <v>1.4237244227728907</v>
      </c>
      <c r="V173" s="2">
        <f>W172</f>
        <v>237.96712336037166</v>
      </c>
      <c r="W173" s="2">
        <f>V173+(T173+T174)/2</f>
        <v>239.35684565909176</v>
      </c>
    </row>
    <row r="174" spans="1:23" ht="12.75">
      <c r="A174" s="4">
        <f>A173+1</f>
        <v>123</v>
      </c>
      <c r="B174" s="4">
        <f>A174/$C$48-C174</f>
        <v>0.45999999999999996</v>
      </c>
      <c r="C174" s="4">
        <f>IF(B173=1,C173+1,C173)</f>
        <v>2</v>
      </c>
      <c r="E174" s="4">
        <f>OFFSET(A$6,$C174,0)</f>
        <v>1.8</v>
      </c>
      <c r="F174" s="4">
        <f>OFFSET(B$6,$C174,0)</f>
        <v>0.8</v>
      </c>
      <c r="G174" s="4">
        <f>OFFSET(C$6,$C174,0)</f>
        <v>0.5</v>
      </c>
      <c r="H174" s="4">
        <f>OFFSET(D$6,$C174,0)</f>
        <v>0.5</v>
      </c>
      <c r="J174" s="4">
        <f>OFFSET(F$6,$C174,0)</f>
        <v>0.8</v>
      </c>
      <c r="K174" s="4">
        <f>OFFSET(G$6,$C174,0)</f>
        <v>0.8</v>
      </c>
      <c r="L174" s="4">
        <f>OFFSET(H$6,$C174,0)</f>
        <v>0.3</v>
      </c>
      <c r="M174" s="4">
        <f>OFFSET(I$6,$C174,0)</f>
        <v>1</v>
      </c>
      <c r="O174" s="4">
        <f>(1-$B174)^3*$E174+3*(1-$B174)^2*$B174*$F174+3*(1-$B174)*$B174^2*$G174+$B174^3*$H174</f>
        <v>0.8254256</v>
      </c>
      <c r="P174" s="4">
        <f>(1-$B174)^3*$J174+3*(1-$B174)^2*$B174*$K174+3*(1-$B174)*$B174^2*$L174+$B174^3*$M174</f>
        <v>0.6480712</v>
      </c>
      <c r="R174" s="4">
        <f>3*(1-$B174)^2*($F174-$E174)+6*(1-$B174)*$B174*($G174-$F174)+3*$B174^2*($H174-$G174)</f>
        <v>-1.32192</v>
      </c>
      <c r="S174" s="4">
        <f>3*(1-$B174)^2*($K174-$J174)+6*(1-$B174)*$B174*($L174-$K174)+3*$B174^2*($M174-$L174)</f>
        <v>-0.30084000000000016</v>
      </c>
      <c r="T174" s="2">
        <f>SQRT(R174*R174+S174*S174)</f>
        <v>1.3557201746673242</v>
      </c>
      <c r="V174" s="2">
        <f>W173</f>
        <v>239.35684565909176</v>
      </c>
      <c r="W174" s="2">
        <f>V174+(T174+T175)/2</f>
        <v>240.67871926181155</v>
      </c>
    </row>
    <row r="175" spans="1:23" ht="12.75">
      <c r="A175" s="4">
        <f>A174+1</f>
        <v>124</v>
      </c>
      <c r="B175" s="4">
        <f>A175/$C$48-C175</f>
        <v>0.48</v>
      </c>
      <c r="C175" s="4">
        <f>IF(B174=1,C174+1,C174)</f>
        <v>2</v>
      </c>
      <c r="E175" s="4">
        <f>OFFSET(A$6,$C175,0)</f>
        <v>1.8</v>
      </c>
      <c r="F175" s="4">
        <f>OFFSET(B$6,$C175,0)</f>
        <v>0.8</v>
      </c>
      <c r="G175" s="4">
        <f>OFFSET(C$6,$C175,0)</f>
        <v>0.5</v>
      </c>
      <c r="H175" s="4">
        <f>OFFSET(D$6,$C175,0)</f>
        <v>0.5</v>
      </c>
      <c r="J175" s="4">
        <f>OFFSET(F$6,$C175,0)</f>
        <v>0.8</v>
      </c>
      <c r="K175" s="4">
        <f>OFFSET(G$6,$C175,0)</f>
        <v>0.8</v>
      </c>
      <c r="L175" s="4">
        <f>OFFSET(H$6,$C175,0)</f>
        <v>0.3</v>
      </c>
      <c r="M175" s="4">
        <f>OFFSET(I$6,$C175,0)</f>
        <v>1</v>
      </c>
      <c r="O175" s="4">
        <f>(1-$B175)^3*$E175+3*(1-$B175)^2*$B175*$F175+3*(1-$B175)*$B175^2*$G175+$B175^3*$H175</f>
        <v>0.7996032000000001</v>
      </c>
      <c r="P175" s="4">
        <f>(1-$B175)^3*$J175+3*(1-$B175)^2*$B175*$K175+3*(1-$B175)*$B175^2*$L175+$B175^3*$M175</f>
        <v>0.6424064000000002</v>
      </c>
      <c r="R175" s="4">
        <f>3*(1-$B175)^2*($F175-$E175)+6*(1-$B175)*$B175*($G175-$F175)+3*$B175^2*($H175-$G175)</f>
        <v>-1.2604800000000003</v>
      </c>
      <c r="S175" s="4">
        <f>3*(1-$B175)^2*($K175-$J175)+6*(1-$B175)*$B175*($L175-$K175)+3*$B175^2*($M175-$L175)</f>
        <v>-0.26496000000000003</v>
      </c>
      <c r="T175" s="2">
        <f>SQRT(R175*R175+S175*S175)</f>
        <v>1.2880270307722586</v>
      </c>
      <c r="V175" s="2">
        <f>W174</f>
        <v>240.67871926181155</v>
      </c>
      <c r="W175" s="2">
        <f>V175+(T175+T176)/2</f>
        <v>241.93318854955143</v>
      </c>
    </row>
    <row r="176" spans="1:23" ht="12.75">
      <c r="A176" s="4">
        <f>A175+1</f>
        <v>125</v>
      </c>
      <c r="B176" s="4">
        <f>A176/$C$48-C176</f>
        <v>0.5</v>
      </c>
      <c r="C176" s="4">
        <f>IF(B175=1,C175+1,C175)</f>
        <v>2</v>
      </c>
      <c r="E176" s="4">
        <f>OFFSET(A$6,$C176,0)</f>
        <v>1.8</v>
      </c>
      <c r="F176" s="4">
        <f>OFFSET(B$6,$C176,0)</f>
        <v>0.8</v>
      </c>
      <c r="G176" s="4">
        <f>OFFSET(C$6,$C176,0)</f>
        <v>0.5</v>
      </c>
      <c r="H176" s="4">
        <f>OFFSET(D$6,$C176,0)</f>
        <v>0.5</v>
      </c>
      <c r="J176" s="4">
        <f>OFFSET(F$6,$C176,0)</f>
        <v>0.8</v>
      </c>
      <c r="K176" s="4">
        <f>OFFSET(G$6,$C176,0)</f>
        <v>0.8</v>
      </c>
      <c r="L176" s="4">
        <f>OFFSET(H$6,$C176,0)</f>
        <v>0.3</v>
      </c>
      <c r="M176" s="4">
        <f>OFFSET(I$6,$C176,0)</f>
        <v>1</v>
      </c>
      <c r="O176" s="4">
        <f>(1-$B176)^3*$E176+3*(1-$B176)^2*$B176*$F176+3*(1-$B176)*$B176^2*$G176+$B176^3*$H176</f>
        <v>0.775</v>
      </c>
      <c r="P176" s="4">
        <f>(1-$B176)^3*$J176+3*(1-$B176)^2*$B176*$K176+3*(1-$B176)*$B176^2*$L176+$B176^3*$M176</f>
        <v>0.6375</v>
      </c>
      <c r="R176" s="4">
        <f>3*(1-$B176)^2*($F176-$E176)+6*(1-$B176)*$B176*($G176-$F176)+3*$B176^2*($H176-$G176)</f>
        <v>-1.2000000000000002</v>
      </c>
      <c r="S176" s="4">
        <f>3*(1-$B176)^2*($K176-$J176)+6*(1-$B176)*$B176*($L176-$K176)+3*$B176^2*($M176-$L176)</f>
        <v>-0.2250000000000001</v>
      </c>
      <c r="T176" s="2">
        <f>SQRT(R176*R176+S176*S176)</f>
        <v>1.220911544707478</v>
      </c>
      <c r="V176" s="2">
        <f>W175</f>
        <v>241.93318854955143</v>
      </c>
      <c r="W176" s="2">
        <f>V176+(T176+T177)/2</f>
        <v>243.12101793404898</v>
      </c>
    </row>
    <row r="177" spans="1:23" ht="12.75">
      <c r="A177" s="4">
        <f>A176+1</f>
        <v>126</v>
      </c>
      <c r="B177" s="4">
        <f>A177/$C$48-C177</f>
        <v>0.52</v>
      </c>
      <c r="C177" s="4">
        <f>IF(B176=1,C176+1,C176)</f>
        <v>2</v>
      </c>
      <c r="E177" s="4">
        <f>OFFSET(A$6,$C177,0)</f>
        <v>1.8</v>
      </c>
      <c r="F177" s="4">
        <f>OFFSET(B$6,$C177,0)</f>
        <v>0.8</v>
      </c>
      <c r="G177" s="4">
        <f>OFFSET(C$6,$C177,0)</f>
        <v>0.5</v>
      </c>
      <c r="H177" s="4">
        <f>OFFSET(D$6,$C177,0)</f>
        <v>0.5</v>
      </c>
      <c r="J177" s="4">
        <f>OFFSET(F$6,$C177,0)</f>
        <v>0.8</v>
      </c>
      <c r="K177" s="4">
        <f>OFFSET(G$6,$C177,0)</f>
        <v>0.8</v>
      </c>
      <c r="L177" s="4">
        <f>OFFSET(H$6,$C177,0)</f>
        <v>0.3</v>
      </c>
      <c r="M177" s="4">
        <f>OFFSET(I$6,$C177,0)</f>
        <v>1</v>
      </c>
      <c r="O177" s="4">
        <f>(1-$B177)^3*$E177+3*(1-$B177)^2*$B177*$F177+3*(1-$B177)*$B177^2*$G177+$B177^3*$H177</f>
        <v>0.7515968000000001</v>
      </c>
      <c r="P177" s="4">
        <f>(1-$B177)^3*$J177+3*(1-$B177)^2*$B177*$K177+3*(1-$B177)*$B177^2*$L177+$B177^3*$M177</f>
        <v>0.6334336</v>
      </c>
      <c r="R177" s="4">
        <f>3*(1-$B177)^2*($F177-$E177)+6*(1-$B177)*$B177*($G177-$F177)+3*$B177^2*($H177-$G177)</f>
        <v>-1.1404800000000002</v>
      </c>
      <c r="S177" s="4">
        <f>3*(1-$B177)^2*($K177-$J177)+6*(1-$B177)*$B177*($L177-$K177)+3*$B177^2*($M177-$L177)</f>
        <v>-0.18096</v>
      </c>
      <c r="T177" s="2">
        <f>SQRT(R177*R177+S177*S177)</f>
        <v>1.1547472242876362</v>
      </c>
      <c r="V177" s="2">
        <f>W176</f>
        <v>243.12101793404898</v>
      </c>
      <c r="W177" s="2">
        <f>V177+(T177+T178)/2</f>
        <v>244.2434138741758</v>
      </c>
    </row>
    <row r="178" spans="1:23" ht="12.75">
      <c r="A178" s="4">
        <f>A177+1</f>
        <v>127</v>
      </c>
      <c r="B178" s="4">
        <f>A178/$C$48-C178</f>
        <v>0.54</v>
      </c>
      <c r="C178" s="4">
        <f>IF(B177=1,C177+1,C177)</f>
        <v>2</v>
      </c>
      <c r="E178" s="4">
        <f>OFFSET(A$6,$C178,0)</f>
        <v>1.8</v>
      </c>
      <c r="F178" s="4">
        <f>OFFSET(B$6,$C178,0)</f>
        <v>0.8</v>
      </c>
      <c r="G178" s="4">
        <f>OFFSET(C$6,$C178,0)</f>
        <v>0.5</v>
      </c>
      <c r="H178" s="4">
        <f>OFFSET(D$6,$C178,0)</f>
        <v>0.5</v>
      </c>
      <c r="J178" s="4">
        <f>OFFSET(F$6,$C178,0)</f>
        <v>0.8</v>
      </c>
      <c r="K178" s="4">
        <f>OFFSET(G$6,$C178,0)</f>
        <v>0.8</v>
      </c>
      <c r="L178" s="4">
        <f>OFFSET(H$6,$C178,0)</f>
        <v>0.3</v>
      </c>
      <c r="M178" s="4">
        <f>OFFSET(I$6,$C178,0)</f>
        <v>1</v>
      </c>
      <c r="O178" s="4">
        <f>(1-$B178)^3*$E178+3*(1-$B178)^2*$B178*$F178+3*(1-$B178)*$B178^2*$G178+$B178^3*$H178</f>
        <v>0.7293744</v>
      </c>
      <c r="P178" s="4">
        <f>(1-$B178)^3*$J178+3*(1-$B178)^2*$B178*$K178+3*(1-$B178)*$B178^2*$L178+$B178^3*$M178</f>
        <v>0.6302888</v>
      </c>
      <c r="R178" s="4">
        <f>3*(1-$B178)^2*($F178-$E178)+6*(1-$B178)*$B178*($G178-$F178)+3*$B178^2*($H178-$G178)</f>
        <v>-1.0819199999999998</v>
      </c>
      <c r="S178" s="4">
        <f>3*(1-$B178)^2*($K178-$J178)+6*(1-$B178)*$B178*($L178-$K178)+3*$B178^2*($M178-$L178)</f>
        <v>-0.13283999999999996</v>
      </c>
      <c r="T178" s="2">
        <f>SQRT(R178*R178+S178*S178)</f>
        <v>1.0900446559659835</v>
      </c>
      <c r="V178" s="2">
        <f>W177</f>
        <v>244.2434138741758</v>
      </c>
      <c r="W178" s="2">
        <f>V178+(T178+T179)/2</f>
        <v>245.3021808546857</v>
      </c>
    </row>
    <row r="179" spans="1:23" ht="12.75">
      <c r="A179" s="4">
        <f>A178+1</f>
        <v>128</v>
      </c>
      <c r="B179" s="4">
        <f>A179/$C$48-C179</f>
        <v>0.56</v>
      </c>
      <c r="C179" s="4">
        <f>IF(B178=1,C178+1,C178)</f>
        <v>2</v>
      </c>
      <c r="E179" s="4">
        <f>OFFSET(A$6,$C179,0)</f>
        <v>1.8</v>
      </c>
      <c r="F179" s="4">
        <f>OFFSET(B$6,$C179,0)</f>
        <v>0.8</v>
      </c>
      <c r="G179" s="4">
        <f>OFFSET(C$6,$C179,0)</f>
        <v>0.5</v>
      </c>
      <c r="H179" s="4">
        <f>OFFSET(D$6,$C179,0)</f>
        <v>0.5</v>
      </c>
      <c r="J179" s="4">
        <f>OFFSET(F$6,$C179,0)</f>
        <v>0.8</v>
      </c>
      <c r="K179" s="4">
        <f>OFFSET(G$6,$C179,0)</f>
        <v>0.8</v>
      </c>
      <c r="L179" s="4">
        <f>OFFSET(H$6,$C179,0)</f>
        <v>0.3</v>
      </c>
      <c r="M179" s="4">
        <f>OFFSET(I$6,$C179,0)</f>
        <v>1</v>
      </c>
      <c r="O179" s="4">
        <f>(1-$B179)^3*$E179+3*(1-$B179)^2*$B179*$F179+3*(1-$B179)*$B179^2*$G179+$B179^3*$H179</f>
        <v>0.7083136</v>
      </c>
      <c r="P179" s="4">
        <f>(1-$B179)^3*$J179+3*(1-$B179)^2*$B179*$K179+3*(1-$B179)*$B179^2*$L179+$B179^3*$M179</f>
        <v>0.6281472</v>
      </c>
      <c r="R179" s="4">
        <f>3*(1-$B179)^2*($F179-$E179)+6*(1-$B179)*$B179*($G179-$F179)+3*$B179^2*($H179-$G179)</f>
        <v>-1.02432</v>
      </c>
      <c r="S179" s="4">
        <f>3*(1-$B179)^2*($K179-$J179)+6*(1-$B179)*$B179*($L179-$K179)+3*$B179^2*($M179-$L179)</f>
        <v>-0.08063999999999993</v>
      </c>
      <c r="T179" s="2">
        <f>SQRT(R179*R179+S179*S179)</f>
        <v>1.0274893050538287</v>
      </c>
      <c r="V179" s="2">
        <f>W178</f>
        <v>245.3021808546857</v>
      </c>
      <c r="W179" s="2">
        <f>V179+(T179+T180)/2</f>
        <v>246.29991879022387</v>
      </c>
    </row>
    <row r="180" spans="1:23" ht="12.75">
      <c r="A180" s="4">
        <f>A179+1</f>
        <v>129</v>
      </c>
      <c r="B180" s="4">
        <f>A180/$C$48-C180</f>
        <v>0.5800000000000001</v>
      </c>
      <c r="C180" s="4">
        <f>IF(B179=1,C179+1,C179)</f>
        <v>2</v>
      </c>
      <c r="E180" s="4">
        <f>OFFSET(A$6,$C180,0)</f>
        <v>1.8</v>
      </c>
      <c r="F180" s="4">
        <f>OFFSET(B$6,$C180,0)</f>
        <v>0.8</v>
      </c>
      <c r="G180" s="4">
        <f>OFFSET(C$6,$C180,0)</f>
        <v>0.5</v>
      </c>
      <c r="H180" s="4">
        <f>OFFSET(D$6,$C180,0)</f>
        <v>0.5</v>
      </c>
      <c r="J180" s="4">
        <f>OFFSET(F$6,$C180,0)</f>
        <v>0.8</v>
      </c>
      <c r="K180" s="4">
        <f>OFFSET(G$6,$C180,0)</f>
        <v>0.8</v>
      </c>
      <c r="L180" s="4">
        <f>OFFSET(H$6,$C180,0)</f>
        <v>0.3</v>
      </c>
      <c r="M180" s="4">
        <f>OFFSET(I$6,$C180,0)</f>
        <v>1</v>
      </c>
      <c r="O180" s="4">
        <f>(1-$B180)^3*$E180+3*(1-$B180)^2*$B180*$F180+3*(1-$B180)*$B180^2*$G180+$B180^3*$H180</f>
        <v>0.6883952</v>
      </c>
      <c r="P180" s="4">
        <f>(1-$B180)^3*$J180+3*(1-$B180)^2*$B180*$K180+3*(1-$B180)*$B180^2*$L180+$B180^3*$M180</f>
        <v>0.6270904</v>
      </c>
      <c r="R180" s="4">
        <f>3*(1-$B180)^2*($F180-$E180)+6*(1-$B180)*$B180*($G180-$F180)+3*$B180^2*($H180-$G180)</f>
        <v>-0.96768</v>
      </c>
      <c r="S180" s="4">
        <f>3*(1-$B180)^2*($K180-$J180)+6*(1-$B180)*$B180*($L180-$K180)+3*$B180^2*($M180-$L180)</f>
        <v>-0.024359999999999826</v>
      </c>
      <c r="T180" s="2">
        <f>SQRT(R180*R180+S180*S180)</f>
        <v>0.9679865660224836</v>
      </c>
      <c r="V180" s="2">
        <f>W179</f>
        <v>246.29991879022387</v>
      </c>
      <c r="W180" s="2">
        <f>V180+(T180+T181)/2</f>
        <v>247.24026719811047</v>
      </c>
    </row>
    <row r="181" spans="1:23" ht="12.75">
      <c r="A181" s="4">
        <f>A180+1</f>
        <v>130</v>
      </c>
      <c r="B181" s="4">
        <f>A181/$C$48-C181</f>
        <v>0.6000000000000001</v>
      </c>
      <c r="C181" s="4">
        <f>IF(B180=1,C180+1,C180)</f>
        <v>2</v>
      </c>
      <c r="E181" s="4">
        <f>OFFSET(A$6,$C181,0)</f>
        <v>1.8</v>
      </c>
      <c r="F181" s="4">
        <f>OFFSET(B$6,$C181,0)</f>
        <v>0.8</v>
      </c>
      <c r="G181" s="4">
        <f>OFFSET(C$6,$C181,0)</f>
        <v>0.5</v>
      </c>
      <c r="H181" s="4">
        <f>OFFSET(D$6,$C181,0)</f>
        <v>0.5</v>
      </c>
      <c r="J181" s="4">
        <f>OFFSET(F$6,$C181,0)</f>
        <v>0.8</v>
      </c>
      <c r="K181" s="4">
        <f>OFFSET(G$6,$C181,0)</f>
        <v>0.8</v>
      </c>
      <c r="L181" s="4">
        <f>OFFSET(H$6,$C181,0)</f>
        <v>0.3</v>
      </c>
      <c r="M181" s="4">
        <f>OFFSET(I$6,$C181,0)</f>
        <v>1</v>
      </c>
      <c r="O181" s="4">
        <f>(1-$B181)^3*$E181+3*(1-$B181)^2*$B181*$F181+3*(1-$B181)*$B181^2*$G181+$B181^3*$H181</f>
        <v>0.6696</v>
      </c>
      <c r="P181" s="4">
        <f>(1-$B181)^3*$J181+3*(1-$B181)^2*$B181*$K181+3*(1-$B181)*$B181^2*$L181+$B181^3*$M181</f>
        <v>0.6272</v>
      </c>
      <c r="R181" s="4">
        <f>3*(1-$B181)^2*($F181-$E181)+6*(1-$B181)*$B181*($G181-$F181)+3*$B181^2*($H181-$G181)</f>
        <v>-0.9119999999999998</v>
      </c>
      <c r="S181" s="4">
        <f>3*(1-$B181)^2*($K181-$J181)+6*(1-$B181)*$B181*($L181-$K181)+3*$B181^2*($M181-$L181)</f>
        <v>0.03600000000000014</v>
      </c>
      <c r="T181" s="2">
        <f>SQRT(R181*R181+S181*S181)</f>
        <v>0.9127102497507079</v>
      </c>
      <c r="V181" s="2">
        <f>W180</f>
        <v>247.24026719811047</v>
      </c>
      <c r="W181" s="2">
        <f>V181+(T181+T182)/2</f>
        <v>248.128194215027</v>
      </c>
    </row>
    <row r="182" spans="1:23" ht="12.75">
      <c r="A182" s="4">
        <f>A181+1</f>
        <v>131</v>
      </c>
      <c r="B182" s="4">
        <f>A182/$C$48-C182</f>
        <v>0.6200000000000001</v>
      </c>
      <c r="C182" s="4">
        <f>IF(B181=1,C181+1,C181)</f>
        <v>2</v>
      </c>
      <c r="E182" s="4">
        <f>OFFSET(A$6,$C182,0)</f>
        <v>1.8</v>
      </c>
      <c r="F182" s="4">
        <f>OFFSET(B$6,$C182,0)</f>
        <v>0.8</v>
      </c>
      <c r="G182" s="4">
        <f>OFFSET(C$6,$C182,0)</f>
        <v>0.5</v>
      </c>
      <c r="H182" s="4">
        <f>OFFSET(D$6,$C182,0)</f>
        <v>0.5</v>
      </c>
      <c r="J182" s="4">
        <f>OFFSET(F$6,$C182,0)</f>
        <v>0.8</v>
      </c>
      <c r="K182" s="4">
        <f>OFFSET(G$6,$C182,0)</f>
        <v>0.8</v>
      </c>
      <c r="L182" s="4">
        <f>OFFSET(H$6,$C182,0)</f>
        <v>0.3</v>
      </c>
      <c r="M182" s="4">
        <f>OFFSET(I$6,$C182,0)</f>
        <v>1</v>
      </c>
      <c r="O182" s="4">
        <f>(1-$B182)^3*$E182+3*(1-$B182)^2*$B182*$F182+3*(1-$B182)*$B182^2*$G182+$B182^3*$H182</f>
        <v>0.6519088</v>
      </c>
      <c r="P182" s="4">
        <f>(1-$B182)^3*$J182+3*(1-$B182)^2*$B182*$K182+3*(1-$B182)*$B182^2*$L182+$B182^3*$M182</f>
        <v>0.6285576</v>
      </c>
      <c r="R182" s="4">
        <f>3*(1-$B182)^2*($F182-$E182)+6*(1-$B182)*$B182*($G182-$F182)+3*$B182^2*($H182-$G182)</f>
        <v>-0.8572799999999998</v>
      </c>
      <c r="S182" s="4">
        <f>3*(1-$B182)^2*($K182-$J182)+6*(1-$B182)*$B182*($L182-$K182)+3*$B182^2*($M182-$L182)</f>
        <v>0.10044000000000042</v>
      </c>
      <c r="T182" s="2">
        <f>SQRT(R182*R182+S182*S182)</f>
        <v>0.8631437840823508</v>
      </c>
      <c r="V182" s="2">
        <f>W181</f>
        <v>248.128194215027</v>
      </c>
      <c r="W182" s="2">
        <f>V182+(T182+T183)/2</f>
        <v>248.97031204603238</v>
      </c>
    </row>
    <row r="183" spans="1:23" ht="12.75">
      <c r="A183" s="4">
        <f>A182+1</f>
        <v>132</v>
      </c>
      <c r="B183" s="4">
        <f>A183/$C$48-C183</f>
        <v>0.6400000000000001</v>
      </c>
      <c r="C183" s="4">
        <f>IF(B182=1,C182+1,C182)</f>
        <v>2</v>
      </c>
      <c r="E183" s="4">
        <f>OFFSET(A$6,$C183,0)</f>
        <v>1.8</v>
      </c>
      <c r="F183" s="4">
        <f>OFFSET(B$6,$C183,0)</f>
        <v>0.8</v>
      </c>
      <c r="G183" s="4">
        <f>OFFSET(C$6,$C183,0)</f>
        <v>0.5</v>
      </c>
      <c r="H183" s="4">
        <f>OFFSET(D$6,$C183,0)</f>
        <v>0.5</v>
      </c>
      <c r="J183" s="4">
        <f>OFFSET(F$6,$C183,0)</f>
        <v>0.8</v>
      </c>
      <c r="K183" s="4">
        <f>OFFSET(G$6,$C183,0)</f>
        <v>0.8</v>
      </c>
      <c r="L183" s="4">
        <f>OFFSET(H$6,$C183,0)</f>
        <v>0.3</v>
      </c>
      <c r="M183" s="4">
        <f>OFFSET(I$6,$C183,0)</f>
        <v>1</v>
      </c>
      <c r="O183" s="4">
        <f>(1-$B183)^3*$E183+3*(1-$B183)^2*$B183*$F183+3*(1-$B183)*$B183^2*$G183+$B183^3*$H183</f>
        <v>0.6353023999999999</v>
      </c>
      <c r="P183" s="4">
        <f>(1-$B183)^3*$J183+3*(1-$B183)^2*$B183*$K183+3*(1-$B183)*$B183^2*$L183+$B183^3*$M183</f>
        <v>0.6312448</v>
      </c>
      <c r="R183" s="4">
        <f>3*(1-$B183)^2*($F183-$E183)+6*(1-$B183)*$B183*($G183-$F183)+3*$B183^2*($H183-$G183)</f>
        <v>-0.8035199999999998</v>
      </c>
      <c r="S183" s="4">
        <f>3*(1-$B183)^2*($K183-$J183)+6*(1-$B183)*$B183*($L183-$K183)+3*$B183^2*($M183-$L183)</f>
        <v>0.16896000000000044</v>
      </c>
      <c r="T183" s="2">
        <f>SQRT(R183*R183+S183*S183)</f>
        <v>0.8210918779284081</v>
      </c>
      <c r="V183" s="2">
        <f>W182</f>
        <v>248.97031204603238</v>
      </c>
      <c r="W183" s="2">
        <f>V183+(T183+T184)/2</f>
        <v>249.77517123356932</v>
      </c>
    </row>
    <row r="184" spans="1:23" ht="12.75">
      <c r="A184" s="4">
        <f>A183+1</f>
        <v>133</v>
      </c>
      <c r="B184" s="4">
        <f>A184/$C$48-C184</f>
        <v>0.6600000000000001</v>
      </c>
      <c r="C184" s="4">
        <f>IF(B183=1,C183+1,C183)</f>
        <v>2</v>
      </c>
      <c r="E184" s="4">
        <f>OFFSET(A$6,$C184,0)</f>
        <v>1.8</v>
      </c>
      <c r="F184" s="4">
        <f>OFFSET(B$6,$C184,0)</f>
        <v>0.8</v>
      </c>
      <c r="G184" s="4">
        <f>OFFSET(C$6,$C184,0)</f>
        <v>0.5</v>
      </c>
      <c r="H184" s="4">
        <f>OFFSET(D$6,$C184,0)</f>
        <v>0.5</v>
      </c>
      <c r="J184" s="4">
        <f>OFFSET(F$6,$C184,0)</f>
        <v>0.8</v>
      </c>
      <c r="K184" s="4">
        <f>OFFSET(G$6,$C184,0)</f>
        <v>0.8</v>
      </c>
      <c r="L184" s="4">
        <f>OFFSET(H$6,$C184,0)</f>
        <v>0.3</v>
      </c>
      <c r="M184" s="4">
        <f>OFFSET(I$6,$C184,0)</f>
        <v>1</v>
      </c>
      <c r="O184" s="4">
        <f>(1-$B184)^3*$E184+3*(1-$B184)^2*$B184*$F184+3*(1-$B184)*$B184^2*$G184+$B184^3*$H184</f>
        <v>0.6197615999999999</v>
      </c>
      <c r="P184" s="4">
        <f>(1-$B184)^3*$J184+3*(1-$B184)^2*$B184*$K184+3*(1-$B184)*$B184^2*$L184+$B184^3*$M184</f>
        <v>0.6353432000000001</v>
      </c>
      <c r="R184" s="4">
        <f>3*(1-$B184)^2*($F184-$E184)+6*(1-$B184)*$B184*($G184-$F184)+3*$B184^2*($H184-$G184)</f>
        <v>-0.7507199999999996</v>
      </c>
      <c r="S184" s="4">
        <f>3*(1-$B184)^2*($K184-$J184)+6*(1-$B184)*$B184*($L184-$K184)+3*$B184^2*($M184-$L184)</f>
        <v>0.24156000000000044</v>
      </c>
      <c r="T184" s="2">
        <f>SQRT(R184*R184+S184*S184)</f>
        <v>0.7886264971455116</v>
      </c>
      <c r="V184" s="2">
        <f>W183</f>
        <v>249.77517123356932</v>
      </c>
      <c r="W184" s="2">
        <f>V184+(T184+T185)/2</f>
        <v>250.5534473553473</v>
      </c>
    </row>
    <row r="185" spans="1:23" ht="12.75">
      <c r="A185" s="4">
        <f>A184+1</f>
        <v>134</v>
      </c>
      <c r="B185" s="4">
        <f>A185/$C$48-C185</f>
        <v>0.6800000000000002</v>
      </c>
      <c r="C185" s="4">
        <f>IF(B184=1,C184+1,C184)</f>
        <v>2</v>
      </c>
      <c r="E185" s="4">
        <f>OFFSET(A$6,$C185,0)</f>
        <v>1.8</v>
      </c>
      <c r="F185" s="4">
        <f>OFFSET(B$6,$C185,0)</f>
        <v>0.8</v>
      </c>
      <c r="G185" s="4">
        <f>OFFSET(C$6,$C185,0)</f>
        <v>0.5</v>
      </c>
      <c r="H185" s="4">
        <f>OFFSET(D$6,$C185,0)</f>
        <v>0.5</v>
      </c>
      <c r="J185" s="4">
        <f>OFFSET(F$6,$C185,0)</f>
        <v>0.8</v>
      </c>
      <c r="K185" s="4">
        <f>OFFSET(G$6,$C185,0)</f>
        <v>0.8</v>
      </c>
      <c r="L185" s="4">
        <f>OFFSET(H$6,$C185,0)</f>
        <v>0.3</v>
      </c>
      <c r="M185" s="4">
        <f>OFFSET(I$6,$C185,0)</f>
        <v>1</v>
      </c>
      <c r="O185" s="4">
        <f>(1-$B185)^3*$E185+3*(1-$B185)^2*$B185*$F185+3*(1-$B185)*$B185^2*$G185+$B185^3*$H185</f>
        <v>0.6052671999999999</v>
      </c>
      <c r="P185" s="4">
        <f>(1-$B185)^3*$J185+3*(1-$B185)^2*$B185*$K185+3*(1-$B185)*$B185^2*$L185+$B185^3*$M185</f>
        <v>0.6409344000000001</v>
      </c>
      <c r="R185" s="4">
        <f>3*(1-$B185)^2*($F185-$E185)+6*(1-$B185)*$B185*($G185-$F185)+3*$B185^2*($H185-$G185)</f>
        <v>-0.6988799999999997</v>
      </c>
      <c r="S185" s="4">
        <f>3*(1-$B185)^2*($K185-$J185)+6*(1-$B185)*$B185*($L185-$K185)+3*$B185^2*($M185-$L185)</f>
        <v>0.3182400000000005</v>
      </c>
      <c r="T185" s="2">
        <f>SQRT(R185*R185+S185*S185)</f>
        <v>0.7679257464104196</v>
      </c>
      <c r="V185" s="2">
        <f>W184</f>
        <v>250.5534473553473</v>
      </c>
      <c r="W185" s="2">
        <f>V185+(T185+T186)/2</f>
        <v>251.3179049722744</v>
      </c>
    </row>
    <row r="186" spans="1:23" ht="12.75">
      <c r="A186" s="4">
        <f>A185+1</f>
        <v>135</v>
      </c>
      <c r="B186" s="4">
        <f>A186/$C$48-C186</f>
        <v>0.7000000000000002</v>
      </c>
      <c r="C186" s="4">
        <f>IF(B185=1,C185+1,C185)</f>
        <v>2</v>
      </c>
      <c r="E186" s="4">
        <f>OFFSET(A$6,$C186,0)</f>
        <v>1.8</v>
      </c>
      <c r="F186" s="4">
        <f>OFFSET(B$6,$C186,0)</f>
        <v>0.8</v>
      </c>
      <c r="G186" s="4">
        <f>OFFSET(C$6,$C186,0)</f>
        <v>0.5</v>
      </c>
      <c r="H186" s="4">
        <f>OFFSET(D$6,$C186,0)</f>
        <v>0.5</v>
      </c>
      <c r="J186" s="4">
        <f>OFFSET(F$6,$C186,0)</f>
        <v>0.8</v>
      </c>
      <c r="K186" s="4">
        <f>OFFSET(G$6,$C186,0)</f>
        <v>0.8</v>
      </c>
      <c r="L186" s="4">
        <f>OFFSET(H$6,$C186,0)</f>
        <v>0.3</v>
      </c>
      <c r="M186" s="4">
        <f>OFFSET(I$6,$C186,0)</f>
        <v>1</v>
      </c>
      <c r="O186" s="4">
        <f>(1-$B186)^3*$E186+3*(1-$B186)^2*$B186*$F186+3*(1-$B186)*$B186^2*$G186+$B186^3*$H186</f>
        <v>0.5917999999999999</v>
      </c>
      <c r="P186" s="4">
        <f>(1-$B186)^3*$J186+3*(1-$B186)^2*$B186*$K186+3*(1-$B186)*$B186^2*$L186+$B186^3*$M186</f>
        <v>0.6481000000000001</v>
      </c>
      <c r="R186" s="4">
        <f>3*(1-$B186)^2*($F186-$E186)+6*(1-$B186)*$B186*($G186-$F186)+3*$B186^2*($H186-$G186)</f>
        <v>-0.6479999999999997</v>
      </c>
      <c r="S186" s="4">
        <f>3*(1-$B186)^2*($K186-$J186)+6*(1-$B186)*$B186*($L186-$K186)+3*$B186^2*($M186-$L186)</f>
        <v>0.3990000000000008</v>
      </c>
      <c r="T186" s="2">
        <f>SQRT(R186*R186+S186*S186)</f>
        <v>0.760989487443815</v>
      </c>
      <c r="V186" s="2">
        <f>W185</f>
        <v>251.3179049722744</v>
      </c>
      <c r="W186" s="2">
        <f>V186+(T186+T187)/2</f>
        <v>252.08304267771535</v>
      </c>
    </row>
    <row r="187" spans="1:23" ht="12.75">
      <c r="A187" s="4">
        <f>A186+1</f>
        <v>136</v>
      </c>
      <c r="B187" s="4">
        <f>A187/$C$48-C187</f>
        <v>0.7200000000000002</v>
      </c>
      <c r="C187" s="4">
        <f>IF(B186=1,C186+1,C186)</f>
        <v>2</v>
      </c>
      <c r="E187" s="4">
        <f>OFFSET(A$6,$C187,0)</f>
        <v>1.8</v>
      </c>
      <c r="F187" s="4">
        <f>OFFSET(B$6,$C187,0)</f>
        <v>0.8</v>
      </c>
      <c r="G187" s="4">
        <f>OFFSET(C$6,$C187,0)</f>
        <v>0.5</v>
      </c>
      <c r="H187" s="4">
        <f>OFFSET(D$6,$C187,0)</f>
        <v>0.5</v>
      </c>
      <c r="J187" s="4">
        <f>OFFSET(F$6,$C187,0)</f>
        <v>0.8</v>
      </c>
      <c r="K187" s="4">
        <f>OFFSET(G$6,$C187,0)</f>
        <v>0.8</v>
      </c>
      <c r="L187" s="4">
        <f>OFFSET(H$6,$C187,0)</f>
        <v>0.3</v>
      </c>
      <c r="M187" s="4">
        <f>OFFSET(I$6,$C187,0)</f>
        <v>1</v>
      </c>
      <c r="O187" s="4">
        <f>(1-$B187)^3*$E187+3*(1-$B187)^2*$B187*$F187+3*(1-$B187)*$B187^2*$G187+$B187^3*$H187</f>
        <v>0.5793407999999999</v>
      </c>
      <c r="P187" s="4">
        <f>(1-$B187)^3*$J187+3*(1-$B187)^2*$B187*$K187+3*(1-$B187)*$B187^2*$L187+$B187^3*$M187</f>
        <v>0.6569216</v>
      </c>
      <c r="R187" s="4">
        <f>3*(1-$B187)^2*($F187-$E187)+6*(1-$B187)*$B187*($G187-$F187)+3*$B187^2*($H187-$G187)</f>
        <v>-0.5980799999999996</v>
      </c>
      <c r="S187" s="4">
        <f>3*(1-$B187)^2*($K187-$J187)+6*(1-$B187)*$B187*($L187-$K187)+3*$B187^2*($M187-$L187)</f>
        <v>0.48384000000000094</v>
      </c>
      <c r="T187" s="2">
        <f>SQRT(R187*R187+S187*S187)</f>
        <v>0.7692859234380937</v>
      </c>
      <c r="V187" s="2">
        <f>W186</f>
        <v>252.08304267771535</v>
      </c>
      <c r="W187" s="2">
        <f>V187+(T187+T188)/2</f>
        <v>252.86441816645984</v>
      </c>
    </row>
    <row r="188" spans="1:23" ht="12.75">
      <c r="A188" s="4">
        <f>A187+1</f>
        <v>137</v>
      </c>
      <c r="B188" s="4">
        <f>A188/$C$48-C188</f>
        <v>0.7400000000000002</v>
      </c>
      <c r="C188" s="4">
        <f>IF(B187=1,C187+1,C187)</f>
        <v>2</v>
      </c>
      <c r="E188" s="4">
        <f>OFFSET(A$6,$C188,0)</f>
        <v>1.8</v>
      </c>
      <c r="F188" s="4">
        <f>OFFSET(B$6,$C188,0)</f>
        <v>0.8</v>
      </c>
      <c r="G188" s="4">
        <f>OFFSET(C$6,$C188,0)</f>
        <v>0.5</v>
      </c>
      <c r="H188" s="4">
        <f>OFFSET(D$6,$C188,0)</f>
        <v>0.5</v>
      </c>
      <c r="J188" s="4">
        <f>OFFSET(F$6,$C188,0)</f>
        <v>0.8</v>
      </c>
      <c r="K188" s="4">
        <f>OFFSET(G$6,$C188,0)</f>
        <v>0.8</v>
      </c>
      <c r="L188" s="4">
        <f>OFFSET(H$6,$C188,0)</f>
        <v>0.3</v>
      </c>
      <c r="M188" s="4">
        <f>OFFSET(I$6,$C188,0)</f>
        <v>1</v>
      </c>
      <c r="O188" s="4">
        <f>(1-$B188)^3*$E188+3*(1-$B188)^2*$B188*$F188+3*(1-$B188)*$B188^2*$G188+$B188^3*$H188</f>
        <v>0.5678703999999999</v>
      </c>
      <c r="P188" s="4">
        <f>(1-$B188)^3*$J188+3*(1-$B188)^2*$B188*$K188+3*(1-$B188)*$B188^2*$L188+$B188^3*$M188</f>
        <v>0.6674808000000001</v>
      </c>
      <c r="R188" s="4">
        <f>3*(1-$B188)^2*($F188-$E188)+6*(1-$B188)*$B188*($G188-$F188)+3*$B188^2*($H188-$G188)</f>
        <v>-0.5491199999999996</v>
      </c>
      <c r="S188" s="4">
        <f>3*(1-$B188)^2*($K188-$J188)+6*(1-$B188)*$B188*($L188-$K188)+3*$B188^2*($M188-$L188)</f>
        <v>0.5727600000000008</v>
      </c>
      <c r="T188" s="2">
        <f>SQRT(R188*R188+S188*S188)</f>
        <v>0.7934650540509018</v>
      </c>
      <c r="V188" s="2">
        <f>W187</f>
        <v>252.86441816645984</v>
      </c>
      <c r="W188" s="2">
        <f>V188+(T188+T189)/2</f>
        <v>253.67779131560465</v>
      </c>
    </row>
    <row r="189" spans="1:23" ht="12.75">
      <c r="A189" s="4">
        <f>A188+1</f>
        <v>138</v>
      </c>
      <c r="B189" s="4">
        <f>A189/$C$48-C189</f>
        <v>0.7599999999999998</v>
      </c>
      <c r="C189" s="4">
        <f>IF(B188=1,C188+1,C188)</f>
        <v>2</v>
      </c>
      <c r="E189" s="4">
        <f>OFFSET(A$6,$C189,0)</f>
        <v>1.8</v>
      </c>
      <c r="F189" s="4">
        <f>OFFSET(B$6,$C189,0)</f>
        <v>0.8</v>
      </c>
      <c r="G189" s="4">
        <f>OFFSET(C$6,$C189,0)</f>
        <v>0.5</v>
      </c>
      <c r="H189" s="4">
        <f>OFFSET(D$6,$C189,0)</f>
        <v>0.5</v>
      </c>
      <c r="J189" s="4">
        <f>OFFSET(F$6,$C189,0)</f>
        <v>0.8</v>
      </c>
      <c r="K189" s="4">
        <f>OFFSET(G$6,$C189,0)</f>
        <v>0.8</v>
      </c>
      <c r="L189" s="4">
        <f>OFFSET(H$6,$C189,0)</f>
        <v>0.3</v>
      </c>
      <c r="M189" s="4">
        <f>OFFSET(I$6,$C189,0)</f>
        <v>1</v>
      </c>
      <c r="O189" s="4">
        <f>(1-$B189)^3*$E189+3*(1-$B189)^2*$B189*$F189+3*(1-$B189)*$B189^2*$G189+$B189^3*$H189</f>
        <v>0.5573696000000001</v>
      </c>
      <c r="P189" s="4">
        <f>(1-$B189)^3*$J189+3*(1-$B189)^2*$B189*$K189+3*(1-$B189)*$B189^2*$L189+$B189^3*$M189</f>
        <v>0.6798591999999999</v>
      </c>
      <c r="R189" s="4">
        <f>3*(1-$B189)^2*($F189-$E189)+6*(1-$B189)*$B189*($G189-$F189)+3*$B189^2*($H189-$G189)</f>
        <v>-0.5011200000000006</v>
      </c>
      <c r="S189" s="4">
        <f>3*(1-$B189)^2*($K189-$J189)+6*(1-$B189)*$B189*($L189-$K189)+3*$B189^2*($M189-$L189)</f>
        <v>0.6657599999999988</v>
      </c>
      <c r="T189" s="2">
        <f>SQRT(R189*R189+S189*S189)</f>
        <v>0.8332812442387018</v>
      </c>
      <c r="V189" s="2">
        <f>W188</f>
        <v>253.67779131560465</v>
      </c>
      <c r="W189" s="2">
        <f>V189+(T189+T190)/2</f>
        <v>254.5383107252325</v>
      </c>
    </row>
    <row r="190" spans="1:23" ht="12.75">
      <c r="A190" s="4">
        <f>A189+1</f>
        <v>139</v>
      </c>
      <c r="B190" s="4">
        <f>A190/$C$48-C190</f>
        <v>0.7799999999999998</v>
      </c>
      <c r="C190" s="4">
        <f>IF(B189=1,C189+1,C189)</f>
        <v>2</v>
      </c>
      <c r="E190" s="4">
        <f>OFFSET(A$6,$C190,0)</f>
        <v>1.8</v>
      </c>
      <c r="F190" s="4">
        <f>OFFSET(B$6,$C190,0)</f>
        <v>0.8</v>
      </c>
      <c r="G190" s="4">
        <f>OFFSET(C$6,$C190,0)</f>
        <v>0.5</v>
      </c>
      <c r="H190" s="4">
        <f>OFFSET(D$6,$C190,0)</f>
        <v>0.5</v>
      </c>
      <c r="J190" s="4">
        <f>OFFSET(F$6,$C190,0)</f>
        <v>0.8</v>
      </c>
      <c r="K190" s="4">
        <f>OFFSET(G$6,$C190,0)</f>
        <v>0.8</v>
      </c>
      <c r="L190" s="4">
        <f>OFFSET(H$6,$C190,0)</f>
        <v>0.3</v>
      </c>
      <c r="M190" s="4">
        <f>OFFSET(I$6,$C190,0)</f>
        <v>1</v>
      </c>
      <c r="O190" s="4">
        <f>(1-$B190)^3*$E190+3*(1-$B190)^2*$B190*$F190+3*(1-$B190)*$B190^2*$G190+$B190^3*$H190</f>
        <v>0.5478192000000002</v>
      </c>
      <c r="P190" s="4">
        <f>(1-$B190)^3*$J190+3*(1-$B190)^2*$B190*$K190+3*(1-$B190)*$B190^2*$L190+$B190^3*$M190</f>
        <v>0.6941383999999999</v>
      </c>
      <c r="R190" s="4">
        <f>3*(1-$B190)^2*($F190-$E190)+6*(1-$B190)*$B190*($G190-$F190)+3*$B190^2*($H190-$G190)</f>
        <v>-0.45408000000000054</v>
      </c>
      <c r="S190" s="4">
        <f>3*(1-$B190)^2*($K190-$J190)+6*(1-$B190)*$B190*($L190-$K190)+3*$B190^2*($M190-$L190)</f>
        <v>0.7628399999999991</v>
      </c>
      <c r="T190" s="2">
        <f>SQRT(R190*R190+S190*S190)</f>
        <v>0.8877575750169632</v>
      </c>
      <c r="V190" s="2">
        <f>W189</f>
        <v>254.5383107252325</v>
      </c>
      <c r="W190" s="2">
        <f>V190+(T190+T191)/2</f>
        <v>255.45993421443845</v>
      </c>
    </row>
    <row r="191" spans="1:23" ht="12.75">
      <c r="A191" s="4">
        <f>A190+1</f>
        <v>140</v>
      </c>
      <c r="B191" s="4">
        <f>A191/$C$48-C191</f>
        <v>0.7999999999999998</v>
      </c>
      <c r="C191" s="4">
        <f>IF(B190=1,C190+1,C190)</f>
        <v>2</v>
      </c>
      <c r="E191" s="4">
        <f>OFFSET(A$6,$C191,0)</f>
        <v>1.8</v>
      </c>
      <c r="F191" s="4">
        <f>OFFSET(B$6,$C191,0)</f>
        <v>0.8</v>
      </c>
      <c r="G191" s="4">
        <f>OFFSET(C$6,$C191,0)</f>
        <v>0.5</v>
      </c>
      <c r="H191" s="4">
        <f>OFFSET(D$6,$C191,0)</f>
        <v>0.5</v>
      </c>
      <c r="J191" s="4">
        <f>OFFSET(F$6,$C191,0)</f>
        <v>0.8</v>
      </c>
      <c r="K191" s="4">
        <f>OFFSET(G$6,$C191,0)</f>
        <v>0.8</v>
      </c>
      <c r="L191" s="4">
        <f>OFFSET(H$6,$C191,0)</f>
        <v>0.3</v>
      </c>
      <c r="M191" s="4">
        <f>OFFSET(I$6,$C191,0)</f>
        <v>1</v>
      </c>
      <c r="O191" s="4">
        <f>(1-$B191)^3*$E191+3*(1-$B191)^2*$B191*$F191+3*(1-$B191)*$B191^2*$G191+$B191^3*$H191</f>
        <v>0.5392000000000001</v>
      </c>
      <c r="P191" s="4">
        <f>(1-$B191)^3*$J191+3*(1-$B191)^2*$B191*$K191+3*(1-$B191)*$B191^2*$L191+$B191^3*$M191</f>
        <v>0.7103999999999999</v>
      </c>
      <c r="R191" s="4">
        <f>3*(1-$B191)^2*($F191-$E191)+6*(1-$B191)*$B191*($G191-$F191)+3*$B191^2*($H191-$G191)</f>
        <v>-0.4080000000000005</v>
      </c>
      <c r="S191" s="4">
        <f>3*(1-$B191)^2*($K191-$J191)+6*(1-$B191)*$B191*($L191-$K191)+3*$B191^2*($M191-$L191)</f>
        <v>0.8639999999999989</v>
      </c>
      <c r="T191" s="2">
        <f>SQRT(R191*R191+S191*S191)</f>
        <v>0.9554894033949296</v>
      </c>
      <c r="V191" s="2">
        <f>W190</f>
        <v>255.45993421443845</v>
      </c>
      <c r="W191" s="2">
        <f>V191+(T191+T192)/2</f>
        <v>256.4551506718869</v>
      </c>
    </row>
    <row r="192" spans="1:23" ht="12.75">
      <c r="A192" s="4">
        <f>A191+1</f>
        <v>141</v>
      </c>
      <c r="B192" s="4">
        <f>A192/$C$48-C192</f>
        <v>0.8199999999999998</v>
      </c>
      <c r="C192" s="4">
        <f>IF(B191=1,C191+1,C191)</f>
        <v>2</v>
      </c>
      <c r="E192" s="4">
        <f>OFFSET(A$6,$C192,0)</f>
        <v>1.8</v>
      </c>
      <c r="F192" s="4">
        <f>OFFSET(B$6,$C192,0)</f>
        <v>0.8</v>
      </c>
      <c r="G192" s="4">
        <f>OFFSET(C$6,$C192,0)</f>
        <v>0.5</v>
      </c>
      <c r="H192" s="4">
        <f>OFFSET(D$6,$C192,0)</f>
        <v>0.5</v>
      </c>
      <c r="J192" s="4">
        <f>OFFSET(F$6,$C192,0)</f>
        <v>0.8</v>
      </c>
      <c r="K192" s="4">
        <f>OFFSET(G$6,$C192,0)</f>
        <v>0.8</v>
      </c>
      <c r="L192" s="4">
        <f>OFFSET(H$6,$C192,0)</f>
        <v>0.3</v>
      </c>
      <c r="M192" s="4">
        <f>OFFSET(I$6,$C192,0)</f>
        <v>1</v>
      </c>
      <c r="O192" s="4">
        <f>(1-$B192)^3*$E192+3*(1-$B192)^2*$B192*$F192+3*(1-$B192)*$B192^2*$G192+$B192^3*$H192</f>
        <v>0.5314928000000001</v>
      </c>
      <c r="P192" s="4">
        <f>(1-$B192)^3*$J192+3*(1-$B192)^2*$B192*$K192+3*(1-$B192)*$B192^2*$L192+$B192^3*$M192</f>
        <v>0.7287255999999998</v>
      </c>
      <c r="R192" s="4">
        <f>3*(1-$B192)^2*($F192-$E192)+6*(1-$B192)*$B192*($G192-$F192)+3*$B192^2*($H192-$G192)</f>
        <v>-0.3628800000000004</v>
      </c>
      <c r="S192" s="4">
        <f>3*(1-$B192)^2*($K192-$J192)+6*(1-$B192)*$B192*($L192-$K192)+3*$B192^2*($M192-$L192)</f>
        <v>0.9692399999999992</v>
      </c>
      <c r="T192" s="2">
        <f>SQRT(R192*R192+S192*S192)</f>
        <v>1.0349435115019558</v>
      </c>
      <c r="V192" s="2">
        <f>W191</f>
        <v>256.4551506718869</v>
      </c>
      <c r="W192" s="2">
        <f>V192+(T192+T193)/2</f>
        <v>257.53495553888064</v>
      </c>
    </row>
    <row r="193" spans="1:23" ht="12.75">
      <c r="A193" s="4">
        <f>A192+1</f>
        <v>142</v>
      </c>
      <c r="B193" s="4">
        <f>A193/$C$48-C193</f>
        <v>0.8399999999999999</v>
      </c>
      <c r="C193" s="4">
        <f>IF(B192=1,C192+1,C192)</f>
        <v>2</v>
      </c>
      <c r="E193" s="4">
        <f>OFFSET(A$6,$C193,0)</f>
        <v>1.8</v>
      </c>
      <c r="F193" s="4">
        <f>OFFSET(B$6,$C193,0)</f>
        <v>0.8</v>
      </c>
      <c r="G193" s="4">
        <f>OFFSET(C$6,$C193,0)</f>
        <v>0.5</v>
      </c>
      <c r="H193" s="4">
        <f>OFFSET(D$6,$C193,0)</f>
        <v>0.5</v>
      </c>
      <c r="J193" s="4">
        <f>OFFSET(F$6,$C193,0)</f>
        <v>0.8</v>
      </c>
      <c r="K193" s="4">
        <f>OFFSET(G$6,$C193,0)</f>
        <v>0.8</v>
      </c>
      <c r="L193" s="4">
        <f>OFFSET(H$6,$C193,0)</f>
        <v>0.3</v>
      </c>
      <c r="M193" s="4">
        <f>OFFSET(I$6,$C193,0)</f>
        <v>1</v>
      </c>
      <c r="O193" s="4">
        <f>(1-$B193)^3*$E193+3*(1-$B193)^2*$B193*$F193+3*(1-$B193)*$B193^2*$G193+$B193^3*$H193</f>
        <v>0.5246784</v>
      </c>
      <c r="P193" s="4">
        <f>(1-$B193)^3*$J193+3*(1-$B193)^2*$B193*$K193+3*(1-$B193)*$B193^2*$L193+$B193^3*$M193</f>
        <v>0.7491967999999998</v>
      </c>
      <c r="R193" s="4">
        <f>3*(1-$B193)^2*($F193-$E193)+6*(1-$B193)*$B193*($G193-$F193)+3*$B193^2*($H193-$G193)</f>
        <v>-0.31872000000000034</v>
      </c>
      <c r="S193" s="4">
        <f>3*(1-$B193)^2*($K193-$J193)+6*(1-$B193)*$B193*($L193-$K193)+3*$B193^2*($M193-$L193)</f>
        <v>1.0785599999999993</v>
      </c>
      <c r="T193" s="2">
        <f>SQRT(R193*R193+S193*S193)</f>
        <v>1.1246662224855866</v>
      </c>
      <c r="V193" s="2">
        <f>W192</f>
        <v>257.53495553888064</v>
      </c>
      <c r="W193" s="2">
        <f>V193+(T193+T194)/2</f>
        <v>258.708983000269</v>
      </c>
    </row>
    <row r="194" spans="1:23" ht="12.75">
      <c r="A194" s="4">
        <f>A193+1</f>
        <v>143</v>
      </c>
      <c r="B194" s="4">
        <f>A194/$C$48-C194</f>
        <v>0.8599999999999999</v>
      </c>
      <c r="C194" s="4">
        <f>IF(B193=1,C193+1,C193)</f>
        <v>2</v>
      </c>
      <c r="E194" s="4">
        <f>OFFSET(A$6,$C194,0)</f>
        <v>1.8</v>
      </c>
      <c r="F194" s="4">
        <f>OFFSET(B$6,$C194,0)</f>
        <v>0.8</v>
      </c>
      <c r="G194" s="4">
        <f>OFFSET(C$6,$C194,0)</f>
        <v>0.5</v>
      </c>
      <c r="H194" s="4">
        <f>OFFSET(D$6,$C194,0)</f>
        <v>0.5</v>
      </c>
      <c r="J194" s="4">
        <f>OFFSET(F$6,$C194,0)</f>
        <v>0.8</v>
      </c>
      <c r="K194" s="4">
        <f>OFFSET(G$6,$C194,0)</f>
        <v>0.8</v>
      </c>
      <c r="L194" s="4">
        <f>OFFSET(H$6,$C194,0)</f>
        <v>0.3</v>
      </c>
      <c r="M194" s="4">
        <f>OFFSET(I$6,$C194,0)</f>
        <v>1</v>
      </c>
      <c r="O194" s="4">
        <f>(1-$B194)^3*$E194+3*(1-$B194)^2*$B194*$F194+3*(1-$B194)*$B194^2*$G194+$B194^3*$H194</f>
        <v>0.5187376</v>
      </c>
      <c r="P194" s="4">
        <f>(1-$B194)^3*$J194+3*(1-$B194)^2*$B194*$K194+3*(1-$B194)*$B194^2*$L194+$B194^3*$M194</f>
        <v>0.7718951999999999</v>
      </c>
      <c r="R194" s="4">
        <f>3*(1-$B194)^2*($F194-$E194)+6*(1-$B194)*$B194*($G194-$F194)+3*$B194^2*($H194-$G194)</f>
        <v>-0.2755200000000003</v>
      </c>
      <c r="S194" s="4">
        <f>3*(1-$B194)^2*($K194-$J194)+6*(1-$B194)*$B194*($L194-$K194)+3*$B194^2*($M194-$L194)</f>
        <v>1.1919599999999992</v>
      </c>
      <c r="T194" s="2">
        <f>SQRT(R194*R194+S194*S194)</f>
        <v>1.223388700291121</v>
      </c>
      <c r="V194" s="2">
        <f>W193</f>
        <v>258.708983000269</v>
      </c>
      <c r="W194" s="2">
        <f>V194+(T194+T195)/2</f>
        <v>259.9857060475397</v>
      </c>
    </row>
    <row r="195" spans="1:23" ht="12.75">
      <c r="A195" s="4">
        <f>A194+1</f>
        <v>144</v>
      </c>
      <c r="B195" s="4">
        <f>A195/$C$48-C195</f>
        <v>0.8799999999999999</v>
      </c>
      <c r="C195" s="4">
        <f>IF(B194=1,C194+1,C194)</f>
        <v>2</v>
      </c>
      <c r="E195" s="4">
        <f>OFFSET(A$6,$C195,0)</f>
        <v>1.8</v>
      </c>
      <c r="F195" s="4">
        <f>OFFSET(B$6,$C195,0)</f>
        <v>0.8</v>
      </c>
      <c r="G195" s="4">
        <f>OFFSET(C$6,$C195,0)</f>
        <v>0.5</v>
      </c>
      <c r="H195" s="4">
        <f>OFFSET(D$6,$C195,0)</f>
        <v>0.5</v>
      </c>
      <c r="J195" s="4">
        <f>OFFSET(F$6,$C195,0)</f>
        <v>0.8</v>
      </c>
      <c r="K195" s="4">
        <f>OFFSET(G$6,$C195,0)</f>
        <v>0.8</v>
      </c>
      <c r="L195" s="4">
        <f>OFFSET(H$6,$C195,0)</f>
        <v>0.3</v>
      </c>
      <c r="M195" s="4">
        <f>OFFSET(I$6,$C195,0)</f>
        <v>1</v>
      </c>
      <c r="O195" s="4">
        <f>(1-$B195)^3*$E195+3*(1-$B195)^2*$B195*$F195+3*(1-$B195)*$B195^2*$G195+$B195^3*$H195</f>
        <v>0.5136512</v>
      </c>
      <c r="P195" s="4">
        <f>(1-$B195)^3*$J195+3*(1-$B195)^2*$B195*$K195+3*(1-$B195)*$B195^2*$L195+$B195^3*$M195</f>
        <v>0.7969023999999999</v>
      </c>
      <c r="R195" s="4">
        <f>3*(1-$B195)^2*($F195-$E195)+6*(1-$B195)*$B195*($G195-$F195)+3*$B195^2*($H195-$G195)</f>
        <v>-0.23328000000000024</v>
      </c>
      <c r="S195" s="4">
        <f>3*(1-$B195)^2*($K195-$J195)+6*(1-$B195)*$B195*($L195-$K195)+3*$B195^2*($M195-$L195)</f>
        <v>1.3094399999999993</v>
      </c>
      <c r="T195" s="2">
        <f>SQRT(R195*R195+S195*S195)</f>
        <v>1.3300573942503378</v>
      </c>
      <c r="V195" s="2">
        <f>W194</f>
        <v>259.9857060475397</v>
      </c>
      <c r="W195" s="2">
        <f>V195+(T195+T196)/2</f>
        <v>261.37264626971483</v>
      </c>
    </row>
    <row r="196" spans="1:23" ht="12.75">
      <c r="A196" s="4">
        <f>A195+1</f>
        <v>145</v>
      </c>
      <c r="B196" s="4">
        <f>A196/$C$48-C196</f>
        <v>0.8999999999999999</v>
      </c>
      <c r="C196" s="4">
        <f>IF(B195=1,C195+1,C195)</f>
        <v>2</v>
      </c>
      <c r="E196" s="4">
        <f>OFFSET(A$6,$C196,0)</f>
        <v>1.8</v>
      </c>
      <c r="F196" s="4">
        <f>OFFSET(B$6,$C196,0)</f>
        <v>0.8</v>
      </c>
      <c r="G196" s="4">
        <f>OFFSET(C$6,$C196,0)</f>
        <v>0.5</v>
      </c>
      <c r="H196" s="4">
        <f>OFFSET(D$6,$C196,0)</f>
        <v>0.5</v>
      </c>
      <c r="J196" s="4">
        <f>OFFSET(F$6,$C196,0)</f>
        <v>0.8</v>
      </c>
      <c r="K196" s="4">
        <f>OFFSET(G$6,$C196,0)</f>
        <v>0.8</v>
      </c>
      <c r="L196" s="4">
        <f>OFFSET(H$6,$C196,0)</f>
        <v>0.3</v>
      </c>
      <c r="M196" s="4">
        <f>OFFSET(I$6,$C196,0)</f>
        <v>1</v>
      </c>
      <c r="O196" s="4">
        <f>(1-$B196)^3*$E196+3*(1-$B196)^2*$B196*$F196+3*(1-$B196)*$B196^2*$G196+$B196^3*$H196</f>
        <v>0.5094</v>
      </c>
      <c r="P196" s="4">
        <f>(1-$B196)^3*$J196+3*(1-$B196)^2*$B196*$K196+3*(1-$B196)*$B196^2*$L196+$B196^3*$M196</f>
        <v>0.8242999999999998</v>
      </c>
      <c r="R196" s="4">
        <f>3*(1-$B196)^2*($F196-$E196)+6*(1-$B196)*$B196*($G196-$F196)+3*$B196^2*($H196-$G196)</f>
        <v>-0.19200000000000023</v>
      </c>
      <c r="S196" s="4">
        <f>3*(1-$B196)^2*($K196-$J196)+6*(1-$B196)*$B196*($L196-$K196)+3*$B196^2*($M196-$L196)</f>
        <v>1.4309999999999994</v>
      </c>
      <c r="T196" s="2">
        <f>SQRT(R196*R196+S196*S196)</f>
        <v>1.443823050099976</v>
      </c>
      <c r="V196" s="2">
        <f>W195</f>
        <v>261.37264626971483</v>
      </c>
      <c r="W196" s="2">
        <f>V196+(T196+T197)/2</f>
        <v>262.87656401468894</v>
      </c>
    </row>
    <row r="197" spans="1:23" ht="12.75">
      <c r="A197" s="4">
        <f>A196+1</f>
        <v>146</v>
      </c>
      <c r="B197" s="4">
        <f>A197/$C$48-C197</f>
        <v>0.9199999999999999</v>
      </c>
      <c r="C197" s="4">
        <f>IF(B196=1,C196+1,C196)</f>
        <v>2</v>
      </c>
      <c r="E197" s="4">
        <f>OFFSET(A$6,$C197,0)</f>
        <v>1.8</v>
      </c>
      <c r="F197" s="4">
        <f>OFFSET(B$6,$C197,0)</f>
        <v>0.8</v>
      </c>
      <c r="G197" s="4">
        <f>OFFSET(C$6,$C197,0)</f>
        <v>0.5</v>
      </c>
      <c r="H197" s="4">
        <f>OFFSET(D$6,$C197,0)</f>
        <v>0.5</v>
      </c>
      <c r="J197" s="4">
        <f>OFFSET(F$6,$C197,0)</f>
        <v>0.8</v>
      </c>
      <c r="K197" s="4">
        <f>OFFSET(G$6,$C197,0)</f>
        <v>0.8</v>
      </c>
      <c r="L197" s="4">
        <f>OFFSET(H$6,$C197,0)</f>
        <v>0.3</v>
      </c>
      <c r="M197" s="4">
        <f>OFFSET(I$6,$C197,0)</f>
        <v>1</v>
      </c>
      <c r="O197" s="4">
        <f>(1-$B197)^3*$E197+3*(1-$B197)^2*$B197*$F197+3*(1-$B197)*$B197^2*$G197+$B197^3*$H197</f>
        <v>0.5059648</v>
      </c>
      <c r="P197" s="4">
        <f>(1-$B197)^3*$J197+3*(1-$B197)^2*$B197*$K197+3*(1-$B197)*$B197^2*$L197+$B197^3*$M197</f>
        <v>0.8541695999999999</v>
      </c>
      <c r="R197" s="4">
        <f>3*(1-$B197)^2*($F197-$E197)+6*(1-$B197)*$B197*($G197-$F197)+3*$B197^2*($H197-$G197)</f>
        <v>-0.15168000000000015</v>
      </c>
      <c r="S197" s="4">
        <f>3*(1-$B197)^2*($K197-$J197)+6*(1-$B197)*$B197*($L197-$K197)+3*$B197^2*($M197-$L197)</f>
        <v>1.5566399999999991</v>
      </c>
      <c r="T197" s="2">
        <f>SQRT(R197*R197+S197*S197)</f>
        <v>1.564012439848225</v>
      </c>
      <c r="V197" s="2">
        <f>W196</f>
        <v>262.87656401468894</v>
      </c>
      <c r="W197" s="2">
        <f>V197+(T197+T198)/2</f>
        <v>264.50361843323844</v>
      </c>
    </row>
    <row r="198" spans="1:23" ht="12.75">
      <c r="A198" s="4">
        <f>A197+1</f>
        <v>147</v>
      </c>
      <c r="B198" s="4">
        <f>A198/$C$48-C198</f>
        <v>0.94</v>
      </c>
      <c r="C198" s="4">
        <f>IF(B197=1,C197+1,C197)</f>
        <v>2</v>
      </c>
      <c r="E198" s="4">
        <f>OFFSET(A$6,$C198,0)</f>
        <v>1.8</v>
      </c>
      <c r="F198" s="4">
        <f>OFFSET(B$6,$C198,0)</f>
        <v>0.8</v>
      </c>
      <c r="G198" s="4">
        <f>OFFSET(C$6,$C198,0)</f>
        <v>0.5</v>
      </c>
      <c r="H198" s="4">
        <f>OFFSET(D$6,$C198,0)</f>
        <v>0.5</v>
      </c>
      <c r="J198" s="4">
        <f>OFFSET(F$6,$C198,0)</f>
        <v>0.8</v>
      </c>
      <c r="K198" s="4">
        <f>OFFSET(G$6,$C198,0)</f>
        <v>0.8</v>
      </c>
      <c r="L198" s="4">
        <f>OFFSET(H$6,$C198,0)</f>
        <v>0.3</v>
      </c>
      <c r="M198" s="4">
        <f>OFFSET(I$6,$C198,0)</f>
        <v>1</v>
      </c>
      <c r="O198" s="4">
        <f>(1-$B198)^3*$E198+3*(1-$B198)^2*$B198*$F198+3*(1-$B198)*$B198^2*$G198+$B198^3*$H198</f>
        <v>0.5033264000000001</v>
      </c>
      <c r="P198" s="4">
        <f>(1-$B198)^3*$J198+3*(1-$B198)^2*$B198*$K198+3*(1-$B198)*$B198^2*$L198+$B198^3*$M198</f>
        <v>0.8865928</v>
      </c>
      <c r="R198" s="4">
        <f>3*(1-$B198)^2*($F198-$E198)+6*(1-$B198)*$B198*($G198-$F198)+3*$B198^2*($H198-$G198)</f>
        <v>-0.11232000000000011</v>
      </c>
      <c r="S198" s="4">
        <f>3*(1-$B198)^2*($K198-$J198)+6*(1-$B198)*$B198*($L198-$K198)+3*$B198^2*($M198-$L198)</f>
        <v>1.6863599999999996</v>
      </c>
      <c r="T198" s="2">
        <f>SQRT(R198*R198+S198*S198)</f>
        <v>1.69009639725076</v>
      </c>
      <c r="V198" s="2">
        <f>W197</f>
        <v>264.50361843323844</v>
      </c>
      <c r="W198" s="2">
        <f>V198+(T198+T199)/2</f>
        <v>266.2594968289917</v>
      </c>
    </row>
    <row r="199" spans="1:23" ht="12.75">
      <c r="A199" s="4">
        <f>A198+1</f>
        <v>148</v>
      </c>
      <c r="B199" s="4">
        <f>A199/$C$48-C199</f>
        <v>0.96</v>
      </c>
      <c r="C199" s="4">
        <f>IF(B198=1,C198+1,C198)</f>
        <v>2</v>
      </c>
      <c r="E199" s="4">
        <f>OFFSET(A$6,$C199,0)</f>
        <v>1.8</v>
      </c>
      <c r="F199" s="4">
        <f>OFFSET(B$6,$C199,0)</f>
        <v>0.8</v>
      </c>
      <c r="G199" s="4">
        <f>OFFSET(C$6,$C199,0)</f>
        <v>0.5</v>
      </c>
      <c r="H199" s="4">
        <f>OFFSET(D$6,$C199,0)</f>
        <v>0.5</v>
      </c>
      <c r="J199" s="4">
        <f>OFFSET(F$6,$C199,0)</f>
        <v>0.8</v>
      </c>
      <c r="K199" s="4">
        <f>OFFSET(G$6,$C199,0)</f>
        <v>0.8</v>
      </c>
      <c r="L199" s="4">
        <f>OFFSET(H$6,$C199,0)</f>
        <v>0.3</v>
      </c>
      <c r="M199" s="4">
        <f>OFFSET(I$6,$C199,0)</f>
        <v>1</v>
      </c>
      <c r="O199" s="4">
        <f>(1-$B199)^3*$E199+3*(1-$B199)^2*$B199*$F199+3*(1-$B199)*$B199^2*$G199+$B199^3*$H199</f>
        <v>0.5014656</v>
      </c>
      <c r="P199" s="4">
        <f>(1-$B199)^3*$J199+3*(1-$B199)^2*$B199*$K199+3*(1-$B199)*$B199^2*$L199+$B199^3*$M199</f>
        <v>0.9216511999999999</v>
      </c>
      <c r="R199" s="4">
        <f>3*(1-$B199)^2*($F199-$E199)+6*(1-$B199)*$B199*($G199-$F199)+3*$B199^2*($H199-$G199)</f>
        <v>-0.07392000000000008</v>
      </c>
      <c r="S199" s="4">
        <f>3*(1-$B199)^2*($K199-$J199)+6*(1-$B199)*$B199*($L199-$K199)+3*$B199^2*($M199-$L199)</f>
        <v>1.8201599999999998</v>
      </c>
      <c r="T199" s="2">
        <f>SQRT(R199*R199+S199*S199)</f>
        <v>1.8216603942557457</v>
      </c>
      <c r="V199" s="2">
        <f>W198</f>
        <v>266.2594968289917</v>
      </c>
      <c r="W199" s="2">
        <f>V199+(T199+T200)/2</f>
        <v>268.14951692496453</v>
      </c>
    </row>
    <row r="200" spans="1:23" ht="12.75">
      <c r="A200" s="4">
        <f>A199+1</f>
        <v>149</v>
      </c>
      <c r="B200" s="4">
        <f>A200/$C$48-C200</f>
        <v>0.98</v>
      </c>
      <c r="C200" s="4">
        <f>IF(B199=1,C199+1,C199)</f>
        <v>2</v>
      </c>
      <c r="E200" s="4">
        <f>OFFSET(A$6,$C200,0)</f>
        <v>1.8</v>
      </c>
      <c r="F200" s="4">
        <f>OFFSET(B$6,$C200,0)</f>
        <v>0.8</v>
      </c>
      <c r="G200" s="4">
        <f>OFFSET(C$6,$C200,0)</f>
        <v>0.5</v>
      </c>
      <c r="H200" s="4">
        <f>OFFSET(D$6,$C200,0)</f>
        <v>0.5</v>
      </c>
      <c r="J200" s="4">
        <f>OFFSET(F$6,$C200,0)</f>
        <v>0.8</v>
      </c>
      <c r="K200" s="4">
        <f>OFFSET(G$6,$C200,0)</f>
        <v>0.8</v>
      </c>
      <c r="L200" s="4">
        <f>OFFSET(H$6,$C200,0)</f>
        <v>0.3</v>
      </c>
      <c r="M200" s="4">
        <f>OFFSET(I$6,$C200,0)</f>
        <v>1</v>
      </c>
      <c r="O200" s="4">
        <f>(1-$B200)^3*$E200+3*(1-$B200)^2*$B200*$F200+3*(1-$B200)*$B200^2*$G200+$B200^3*$H200</f>
        <v>0.5003632</v>
      </c>
      <c r="P200" s="4">
        <f>(1-$B200)^3*$J200+3*(1-$B200)^2*$B200*$K200+3*(1-$B200)*$B200^2*$L200+$B200^3*$M200</f>
        <v>0.9594263999999999</v>
      </c>
      <c r="R200" s="4">
        <f>3*(1-$B200)^2*($F200-$E200)+6*(1-$B200)*$B200*($G200-$F200)+3*$B200^2*($H200-$G200)</f>
        <v>-0.03648000000000004</v>
      </c>
      <c r="S200" s="4">
        <f>3*(1-$B200)^2*($K200-$J200)+6*(1-$B200)*$B200*($L200-$K200)+3*$B200^2*($M200-$L200)</f>
        <v>1.9580399999999998</v>
      </c>
      <c r="T200" s="2">
        <f>SQRT(R200*R200+S200*S200)</f>
        <v>1.9583797976899167</v>
      </c>
      <c r="V200" s="2">
        <f>W199</f>
        <v>268.14951692496453</v>
      </c>
      <c r="W200" s="2">
        <f>V200+(T200+T201)/2</f>
        <v>270.1787068238095</v>
      </c>
    </row>
    <row r="201" spans="1:23" ht="13.5">
      <c r="A201" s="4">
        <f>A200+1</f>
        <v>150</v>
      </c>
      <c r="B201" s="4">
        <f>A201/$C$48-C201</f>
        <v>1</v>
      </c>
      <c r="C201" s="4">
        <f>IF(B200=1,C200+1,C200)</f>
        <v>2</v>
      </c>
      <c r="E201" s="4">
        <f>OFFSET(A$6,$C201,0)</f>
        <v>1.8</v>
      </c>
      <c r="F201" s="4">
        <f>OFFSET(B$6,$C201,0)</f>
        <v>0.8</v>
      </c>
      <c r="G201" s="4">
        <f>OFFSET(C$6,$C201,0)</f>
        <v>0.5</v>
      </c>
      <c r="H201" s="4">
        <f>OFFSET(D$6,$C201,0)</f>
        <v>0.5</v>
      </c>
      <c r="J201" s="4">
        <f>OFFSET(F$6,$C201,0)</f>
        <v>0.8</v>
      </c>
      <c r="K201" s="4">
        <f>OFFSET(G$6,$C201,0)</f>
        <v>0.8</v>
      </c>
      <c r="L201" s="4">
        <f>OFFSET(H$6,$C201,0)</f>
        <v>0.3</v>
      </c>
      <c r="M201" s="4">
        <f>OFFSET(I$6,$C201,0)</f>
        <v>1</v>
      </c>
      <c r="O201" s="4">
        <f>(1-$B201)^3*$E201+3*(1-$B201)^2*$B201*$F201+3*(1-$B201)*$B201^2*$G201+$B201^3*$H201</f>
        <v>0.5</v>
      </c>
      <c r="P201" s="4">
        <f>(1-$B201)^3*$J201+3*(1-$B201)^2*$B201*$K201+3*(1-$B201)*$B201^2*$L201+$B201^3*$M201</f>
        <v>1</v>
      </c>
      <c r="R201" s="4">
        <f>3*(1-$B201)^2*($F201-$E201)+6*(1-$B201)*$B201*($G201-$F201)+3*$B201^2*($H201-$G201)</f>
        <v>0</v>
      </c>
      <c r="S201" s="4">
        <f>3*(1-$B201)^2*($K201-$J201)+6*(1-$B201)*$B201*($L201-$K201)+3*$B201^2*($M201-$L201)</f>
        <v>2.0999999999999996</v>
      </c>
      <c r="T201" s="2">
        <f>SQRT(R201*R201+S201*S201)</f>
        <v>2.0999999999999996</v>
      </c>
      <c r="V201" s="2">
        <f>W200</f>
        <v>270.1787068238095</v>
      </c>
      <c r="W201" s="2">
        <f>V201+(T201+T202)/2</f>
        <v>271.2287068238095</v>
      </c>
    </row>
    <row r="202" spans="1:23" ht="12.75">
      <c r="A202" s="4">
        <f>A201+1</f>
        <v>151</v>
      </c>
      <c r="B202" s="4">
        <f>A202/$C$48-C202</f>
        <v>0.020000000000000018</v>
      </c>
      <c r="C202" s="4">
        <f>IF(B201=1,C201+1,C201)</f>
        <v>3</v>
      </c>
      <c r="E202" s="4">
        <f>OFFSET(A$6,$C202,0)</f>
        <v>0</v>
      </c>
      <c r="F202" s="4">
        <f>OFFSET(B$6,$C202,0)</f>
        <v>0</v>
      </c>
      <c r="G202" s="4">
        <f>OFFSET(C$6,$C202,0)</f>
        <v>0</v>
      </c>
      <c r="H202" s="4">
        <f>OFFSET(D$6,$C202,0)</f>
        <v>0</v>
      </c>
      <c r="J202" s="4">
        <f>OFFSET(F$6,$C202,0)</f>
        <v>0</v>
      </c>
      <c r="K202" s="4">
        <f>OFFSET(G$6,$C202,0)</f>
        <v>0</v>
      </c>
      <c r="L202" s="4">
        <f>OFFSET(H$6,$C202,0)</f>
        <v>0</v>
      </c>
      <c r="M202" s="4">
        <f>OFFSET(I$6,$C202,0)</f>
        <v>0</v>
      </c>
      <c r="O202" s="4">
        <f>(1-$B202)^3*$E202+3*(1-$B202)^2*$B202*$F202+3*(1-$B202)*$B202^2*$G202+$B202^3*$H202</f>
        <v>0</v>
      </c>
      <c r="P202" s="4">
        <f>(1-$B202)^3*$J202+3*(1-$B202)^2*$B202*$K202+3*(1-$B202)*$B202^2*$L202+$B202^3*$M202</f>
        <v>0</v>
      </c>
      <c r="R202" s="4">
        <f>3*(1-$B202)^2*($F202-$E202)+6*(1-$B202)*$B202*($G202-$F202)+3*$B202^2*($H202-$G202)</f>
        <v>0</v>
      </c>
      <c r="S202" s="4">
        <f>3*(1-$B202)^2*($K202-$J202)+6*(1-$B202)*$B202*($L202-$K202)+3*$B202^2*($M202-$L202)</f>
        <v>0</v>
      </c>
      <c r="T202" s="2">
        <f>SQRT(R202*R202+S202*S202)</f>
        <v>0</v>
      </c>
      <c r="V202" s="2">
        <f>W201</f>
        <v>271.2287068238095</v>
      </c>
      <c r="W202" s="2">
        <f>V202+(T202+T203)/2</f>
        <v>271.2287068238095</v>
      </c>
    </row>
  </sheetData>
  <sheetProtection/>
  <printOptions/>
  <pageMargins left="1" right="1" top="1.6666666666666667" bottom="1.6666666666666667" header="1" footer="1"/>
  <pageSetup cellComments="asDisplayed" fitToHeight="0" fitToWidth="0" horizontalDpi="600" verticalDpi="600" orientation="portrait"/>
  <headerFooter alignWithMargins="0">
    <oddHeader>&amp;C&amp;A</oddHeader>
    <oddFooter>&amp;CPage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7:B13"/>
  <sheetViews>
    <sheetView zoomScaleSheetLayoutView="1" workbookViewId="0" topLeftCell="A1">
      <selection activeCell="A7" sqref="A7"/>
    </sheetView>
  </sheetViews>
  <sheetFormatPr defaultColWidth="9.00390625" defaultRowHeight="12.75"/>
  <cols>
    <col min="1" max="1" width="32.625" style="4" customWidth="1"/>
    <col min="2" max="2" width="19.50390625" style="4" customWidth="1"/>
    <col min="3" max="256" width="9.125" style="4" customWidth="1"/>
  </cols>
  <sheetData>
    <row r="7" spans="1:2" ht="13.5">
      <c r="A7" s="4" t="s">
        <v>35</v>
      </c>
      <c r="B7" s="4" t="str">
        <f>_XLL.GETENV("PWD")&amp;"/img48/"&amp;A7&amp;".png"</f>
        <v>/mnt/mega/jsd/physics/img48/deriv-arc-length.png</v>
      </c>
    </row>
    <row r="8" ht="13.5"/>
    <row r="9" spans="1:2" ht="13.5">
      <c r="A9" s="4" t="s">
        <v>36</v>
      </c>
      <c r="B9" s="4" t="str">
        <f>_XLL.GETENV("PWD")&amp;"/img48/"&amp;A9&amp;".png"</f>
        <v>/mnt/mega/jsd/physics/img48/deriv-dx.png</v>
      </c>
    </row>
    <row r="10" ht="13.5"/>
    <row r="11" spans="1:2" ht="12.75">
      <c r="A11" s="4" t="s">
        <v>37</v>
      </c>
      <c r="B11" s="4" t="str">
        <f>_XLL.GETENV("PWD")&amp;"/img48/"&amp;A11&amp;".png"</f>
        <v>/mnt/mega/jsd/physics/img48/deriv-dy.png</v>
      </c>
    </row>
    <row r="13" spans="1:2" ht="12.75">
      <c r="A13" s="4" t="s">
        <v>38</v>
      </c>
      <c r="B13" s="4" t="str">
        <f>_XLL.GETENV("PWD")&amp;"/img48/"&amp;A13&amp;".png"</f>
        <v>/mnt/mega/jsd/physics/img48/deriv-x_dy.png</v>
      </c>
    </row>
  </sheetData>
  <sheetProtection/>
  <printOptions/>
  <pageMargins left="1" right="1" top="1.6666666666666667" bottom="1.6666666666666667" header="1" footer="1"/>
  <pageSetup cellComments="asDisplayed" fitToHeight="0" fitToWidth="0" horizontalDpi="600" verticalDpi="6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2014-01-29T12:44:34Z</dcterms:created>
  <dcterms:modified xsi:type="dcterms:W3CDTF">2021-04-03T07:02:34Z</dcterms:modified>
  <cp:category/>
  <cp:version/>
  <cp:contentType/>
  <cp:contentStatus/>
</cp:coreProperties>
</file>