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65" activeTab="0"/>
  </bookViews>
  <sheets>
    <sheet name="loss-not-linearized" sheetId="1" r:id="rId1"/>
    <sheet name="Sheet1" sheetId="2" r:id="rId2"/>
    <sheet name="Sheet3" sheetId="3" r:id="rId3"/>
  </sheets>
  <definedNames>
    <definedName name="SHEET_TITLE" localSheetId="0">"loss-not-linearized"</definedName>
    <definedName name="SHEET_TITLE" localSheetId="1">"Sheet1"</definedName>
    <definedName name="SHEET_TITLE" localSheetId="2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<sst xmlns="http://schemas.openxmlformats.org/spreadsheetml/2006/main" count="35" uniqueCount="34">
  <si>
    <t>param step:</t>
  </si>
  <si>
    <t>../img48/nonlinear-bowl.png</t>
  </si>
  <si>
    <t>../img48/nonlinear-curvatures.png</t>
  </si>
  <si>
    <t>y scale:</t>
  </si>
  <si>
    <t>fit parameter</t>
  </si>
  <si>
    <t>fitted function:</t>
  </si>
  <si>
    <t>slope of fitted function</t>
  </si>
  <si>
    <t>curvature of fitted function</t>
  </si>
  <si>
    <t>observed y</t>
  </si>
  <si>
    <t>loss</t>
  </si>
  <si>
    <t>total chisq</t>
  </si>
  <si>
    <t>approx curvature</t>
  </si>
  <si>
    <t>second-order curvature</t>
  </si>
  <si>
    <t>second-degree curvature</t>
  </si>
  <si>
    <t>total curvature</t>
  </si>
  <si>
    <t>const offset:</t>
  </si>
  <si>
    <t>parabolic, 2nd deg only</t>
  </si>
  <si>
    <t>curvature at bottom</t>
  </si>
  <si>
    <t>parabolic, both terms</t>
  </si>
  <si>
    <t>npram</t>
  </si>
  <si>
    <t>npts</t>
  </si>
  <si>
    <t>center,width,</t>
  </si>
  <si>
    <t>sigma</t>
  </si>
  <si>
    <t>center,width</t>
  </si>
  <si>
    <t>chisq pdf</t>
  </si>
  <si>
    <t>height</t>
  </si>
  <si>
    <t>step</t>
  </si>
  <si>
    <t>HWHM</t>
  </si>
  <si>
    <t>ideal source #1</t>
  </si>
  <si>
    <t>#2</t>
  </si>
  <si>
    <t>ideal total</t>
  </si>
  <si>
    <t>raw data</t>
  </si>
  <si>
    <t>fitted func</t>
  </si>
  <si>
    <t>residuals</t>
  </si>
</sst>
</file>

<file path=xl/styles.xml><?xml version="1.0" encoding="utf-8"?>
<styleSheet xmlns="http://schemas.openxmlformats.org/spreadsheetml/2006/main">
  <numFmts count="8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3">
    <font>
      <sz val="10"/>
      <color indexed="8"/>
      <name val="Sans"/>
      <family val="0"/>
    </font>
    <font>
      <sz val="8"/>
      <color indexed="8"/>
      <name val="Sans"/>
      <family val="0"/>
    </font>
    <font>
      <b/>
      <sz val="10"/>
      <color indexed="8"/>
      <name val="Sans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2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848284"/>
      <rgbColor rgb="00D0D0D0"/>
      <rgbColor rgb="00FFC0C0"/>
      <rgbColor rgb="00C0C0FF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'loss-not-linearized'!$D$47</c:f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'loss-not-linearized'!$E$3:$AK$3</c:f>
              <c:numCache/>
            </c:numRef>
          </c:xVal>
          <c:yVal>
            <c:numRef>
              <c:f>'loss-not-linearized'!$E$47:$AK$47</c:f>
              <c:numCache/>
            </c:numRef>
          </c:yVal>
          <c:smooth val="0"/>
        </c:ser>
        <c:ser>
          <c:idx val="1"/>
          <c:order val="1"/>
          <c:tx>
            <c:strRef>
              <c:f>'loss-not-linearized'!$D$21</c:f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'loss-not-linearized'!$E$3:$AK$3</c:f>
              <c:numCache/>
            </c:numRef>
          </c:xVal>
          <c:yVal>
            <c:numRef>
              <c:f>'loss-not-linearized'!$E$21:$AK$21</c:f>
              <c:numCache/>
            </c:numRef>
          </c:yVal>
          <c:smooth val="0"/>
        </c:ser>
        <c:ser>
          <c:idx val="2"/>
          <c:order val="2"/>
          <c:tx>
            <c:strRef>
              <c:f>'loss-not-linearized'!$D$44</c:f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'loss-not-linearized'!$F$3:$AJ$3</c:f>
              <c:numCache/>
            </c:numRef>
          </c:xVal>
          <c:yVal>
            <c:numRef>
              <c:f>'loss-not-linearized'!$F$44:$AJ$44</c:f>
              <c:numCache/>
            </c:numRef>
          </c:yVal>
          <c:smooth val="0"/>
        </c:ser>
        <c:axId val="63964610"/>
        <c:axId val="38810579"/>
      </c:scatterChart>
      <c:valAx>
        <c:axId val="63964610"/>
        <c:scaling>
          <c:orientation val="minMax"/>
          <c:max val="0.5"/>
          <c:min val="-0.5"/>
        </c:scaling>
        <c:axPos val="b"/>
        <c:title>
          <c:tx>
            <c:strRef>
              <c:f>'loss-not-linearized'!$D$3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latin typeface="Sans"/>
                  <a:ea typeface="Sans"/>
                  <a:cs typeface="Sans"/>
                </a:defRPr>
              </a:pPr>
            </a:p>
          </c:tx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38810579"/>
        <c:crosses val="autoZero"/>
        <c:crossBetween val="midCat"/>
        <c:dispUnits/>
      </c:valAx>
      <c:valAx>
        <c:axId val="38810579"/>
        <c:scaling>
          <c:orientation val="minMax"/>
          <c:max val="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63964610"/>
        <c:crosses val="autoZero"/>
        <c:crossBetween val="midCat"/>
        <c:dispUnits/>
      </c:valAx>
      <c:spPr>
        <a:solidFill>
          <a:srgbClr val="D0D0D0"/>
        </a:solidFill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Sans"/>
              <a:ea typeface="Sans"/>
              <a:cs typeface="Sans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'loss-not-linearized'!$D$22</c:f>
            </c:strRef>
          </c:tx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'loss-not-linearized'!$F$3:$AJ$3</c:f>
              <c:numCache/>
            </c:numRef>
          </c:xVal>
          <c:yVal>
            <c:numRef>
              <c:f>'loss-not-linearized'!$F$22:$AJ$22</c:f>
              <c:numCache/>
            </c:numRef>
          </c:yVal>
          <c:smooth val="0"/>
        </c:ser>
        <c:ser>
          <c:idx val="1"/>
          <c:order val="1"/>
          <c:tx>
            <c:v>second-degree curvature</c:v>
          </c:tx>
          <c:spPr>
            <a:ln w="254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'loss-not-linearized'!$E$3:$AK$3</c:f>
              <c:numCache/>
            </c:numRef>
          </c:xVal>
          <c:yVal>
            <c:numRef>
              <c:f>'loss-not-linearized'!$E$40:$AK$40</c:f>
              <c:numCache/>
            </c:numRef>
          </c:yVal>
          <c:smooth val="0"/>
        </c:ser>
        <c:ser>
          <c:idx val="2"/>
          <c:order val="2"/>
          <c:tx>
            <c:strRef>
              <c:f>'loss-not-linearized'!$D$38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'loss-not-linearized'!$E$3:$AK$3</c:f>
              <c:numCache/>
            </c:numRef>
          </c:xVal>
          <c:yVal>
            <c:numRef>
              <c:f>'loss-not-linearized'!$E$38:$AK$38</c:f>
              <c:numCache/>
            </c:numRef>
          </c:yVal>
          <c:smooth val="0"/>
        </c:ser>
        <c:ser>
          <c:idx val="3"/>
          <c:order val="3"/>
          <c:tx>
            <c:strRef>
              <c:f>'loss-not-linearized'!$D$40</c:f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'loss-not-linearized'!$E$3:$AK$3</c:f>
              <c:numCache/>
            </c:numRef>
          </c:xVal>
          <c:yVal>
            <c:numRef>
              <c:f>'loss-not-linearized'!$E$40:$AK$40</c:f>
              <c:numCache/>
            </c:numRef>
          </c:yVal>
          <c:smooth val="0"/>
        </c:ser>
        <c:axId val="13750892"/>
        <c:axId val="56649165"/>
      </c:scatterChart>
      <c:valAx>
        <c:axId val="13750892"/>
        <c:scaling>
          <c:orientation val="minMax"/>
          <c:max val="0.5"/>
          <c:min val="-0.5"/>
        </c:scaling>
        <c:axPos val="b"/>
        <c:title>
          <c:tx>
            <c:strRef>
              <c:f>'loss-not-linearized'!$D$3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latin typeface="Sans"/>
                  <a:ea typeface="Sans"/>
                  <a:cs typeface="Sans"/>
                </a:defRPr>
              </a:pPr>
            </a:p>
          </c:tx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56649165"/>
        <c:crosses val="autoZero"/>
        <c:crossBetween val="midCat"/>
        <c:dispUnits/>
      </c:valAx>
      <c:valAx>
        <c:axId val="5664916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13750892"/>
        <c:crosses val="autoZero"/>
        <c:crossBetween val="midCat"/>
        <c:dispUnits/>
      </c:valAx>
      <c:spPr>
        <a:solidFill>
          <a:srgbClr val="D0D0D0"/>
        </a:solidFill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Sans"/>
              <a:ea typeface="Sans"/>
              <a:cs typeface="Sans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Sheet1!$H$10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Sheet1!$B$11:$B$111</c:f>
              <c:numCache/>
            </c:numRef>
          </c:xVal>
          <c:yVal>
            <c:numRef>
              <c:f>Sheet1!$H$11:$H$111</c:f>
              <c:numCache/>
            </c:numRef>
          </c:yVal>
          <c:smooth val="0"/>
        </c:ser>
        <c:ser>
          <c:idx val="1"/>
          <c:order val="1"/>
          <c:tx>
            <c:strRef>
              <c:f>Sheet1!$E$10</c:f>
            </c:strRef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Sheet1!$B$11:$B$111</c:f>
              <c:numCache/>
            </c:numRef>
          </c:xVal>
          <c:yVal>
            <c:numRef>
              <c:f>Sheet1!$E$11:$E$111</c:f>
              <c:numCache/>
            </c:numRef>
          </c:yVal>
          <c:smooth val="0"/>
        </c:ser>
        <c:ser>
          <c:idx val="2"/>
          <c:order val="2"/>
          <c:tx>
            <c:strRef>
              <c:f>Sheet1!$F$10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Sheet1!$B$11:$B$111</c:f>
              <c:numCache/>
            </c:numRef>
          </c:xVal>
          <c:yVal>
            <c:numRef>
              <c:f>Sheet1!$F$11:$F$111</c:f>
              <c:numCache/>
            </c:numRef>
          </c:yVal>
          <c:smooth val="0"/>
        </c:ser>
        <c:axId val="40080438"/>
        <c:axId val="25179623"/>
      </c:scatterChart>
      <c:valAx>
        <c:axId val="40080438"/>
        <c:scaling>
          <c:orientation val="minMax"/>
          <c:max val="1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25179623"/>
        <c:crosses val="autoZero"/>
        <c:crossBetween val="midCat"/>
        <c:dispUnits/>
      </c:valAx>
      <c:valAx>
        <c:axId val="2517962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Sans"/>
                <a:ea typeface="Sans"/>
                <a:cs typeface="Sans"/>
              </a:defRPr>
            </a:pPr>
          </a:p>
        </c:txPr>
        <c:crossAx val="40080438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14</xdr:row>
      <xdr:rowOff>47625</xdr:rowOff>
    </xdr:from>
    <xdr:to>
      <xdr:col>8</xdr:col>
      <xdr:colOff>361950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2219325" y="2447925"/>
        <a:ext cx="43529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466725</xdr:colOff>
      <xdr:row>13</xdr:row>
      <xdr:rowOff>28575</xdr:rowOff>
    </xdr:from>
    <xdr:to>
      <xdr:col>15</xdr:col>
      <xdr:colOff>638175</xdr:colOff>
      <xdr:row>36</xdr:row>
      <xdr:rowOff>19050</xdr:rowOff>
    </xdr:to>
    <xdr:graphicFrame>
      <xdr:nvGraphicFramePr>
        <xdr:cNvPr id="2" name="Chart 2"/>
        <xdr:cNvGraphicFramePr/>
      </xdr:nvGraphicFramePr>
      <xdr:xfrm>
        <a:off x="7372350" y="2257425"/>
        <a:ext cx="434340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8</xdr:row>
      <xdr:rowOff>38100</xdr:rowOff>
    </xdr:from>
    <xdr:to>
      <xdr:col>14</xdr:col>
      <xdr:colOff>76200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6981825" y="1409700"/>
        <a:ext cx="60864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47"/>
  <sheetViews>
    <sheetView tabSelected="1" zoomScaleSheetLayoutView="1" workbookViewId="0" topLeftCell="A1">
      <selection activeCell="H8" sqref="H8"/>
    </sheetView>
  </sheetViews>
  <sheetFormatPr defaultColWidth="9.00390625" defaultRowHeight="12.75"/>
  <cols>
    <col min="1" max="2" width="9.125" style="4" customWidth="1"/>
    <col min="3" max="3" width="11.00390625" style="4" customWidth="1"/>
    <col min="4" max="4" width="9.125" style="4" customWidth="1"/>
    <col min="5" max="5" width="12.25390625" style="4" customWidth="1"/>
    <col min="6" max="6" width="12.625" style="4" customWidth="1"/>
    <col min="7" max="14" width="9.125" style="4" customWidth="1"/>
    <col min="15" max="15" width="9.125" style="2" customWidth="1"/>
    <col min="16" max="35" width="9.125" style="4" customWidth="1"/>
    <col min="36" max="36" width="9.875" style="4" customWidth="1"/>
    <col min="37" max="256" width="9.125" style="4" customWidth="1"/>
  </cols>
  <sheetData>
    <row r="1" spans="2:10" ht="13.5">
      <c r="B1" s="3" t="s">
        <v>0</v>
      </c>
      <c r="C1" s="4">
        <v>0.0375</v>
      </c>
      <c r="D1" s="3"/>
      <c r="F1" s="4" t="s">
        <v>1</v>
      </c>
      <c r="J1" s="4" t="s">
        <v>2</v>
      </c>
    </row>
    <row r="2" spans="2:4" ht="13.5">
      <c r="B2" s="3" t="s">
        <v>3</v>
      </c>
      <c r="C2" s="4">
        <v>1</v>
      </c>
      <c r="D2" s="3"/>
    </row>
    <row r="3" spans="4:37" ht="13.5">
      <c r="D3" s="3" t="s">
        <v>4</v>
      </c>
      <c r="E3" s="4">
        <f>-16*C1</f>
        <v>-0.6</v>
      </c>
      <c r="F3" s="4">
        <f>E3+$C1</f>
        <v>-0.5625</v>
      </c>
      <c r="G3" s="4">
        <f>F3+$C1</f>
        <v>-0.525</v>
      </c>
      <c r="H3" s="4">
        <f>G3+$C1</f>
        <v>-0.48750000000000004</v>
      </c>
      <c r="I3" s="4">
        <f>H3+$C1</f>
        <v>-0.45000000000000007</v>
      </c>
      <c r="J3" s="4">
        <f>I3+$C1</f>
        <v>-0.4125000000000001</v>
      </c>
      <c r="K3" s="4">
        <f>J3+$C1</f>
        <v>-0.3750000000000001</v>
      </c>
      <c r="L3" s="4">
        <f>K3+$C1</f>
        <v>-0.33750000000000013</v>
      </c>
      <c r="M3" s="4">
        <f>L3+$C1</f>
        <v>-0.30000000000000016</v>
      </c>
      <c r="N3" s="4">
        <f>M3+$C1</f>
        <v>-0.2625000000000002</v>
      </c>
      <c r="O3" s="2">
        <f>N3+$C1</f>
        <v>-0.22500000000000017</v>
      </c>
      <c r="P3" s="4">
        <f>O3+$C1</f>
        <v>-0.18750000000000017</v>
      </c>
      <c r="Q3" s="4">
        <f>P3+$C1</f>
        <v>-0.15000000000000016</v>
      </c>
      <c r="R3" s="4">
        <f>Q3+$C1</f>
        <v>-0.11250000000000016</v>
      </c>
      <c r="S3" s="4">
        <f>R3+$C1</f>
        <v>-0.07500000000000015</v>
      </c>
      <c r="T3" s="4">
        <f>S3+$C1</f>
        <v>-0.03750000000000015</v>
      </c>
      <c r="U3" s="4">
        <f>T3+$C1</f>
        <v>-1.5265566588595902E-16</v>
      </c>
      <c r="V3" s="4">
        <f>U3+$C1</f>
        <v>0.037499999999999846</v>
      </c>
      <c r="W3" s="4">
        <f>V3+$C1</f>
        <v>0.07499999999999984</v>
      </c>
      <c r="X3" s="4">
        <f>W3+$C1</f>
        <v>0.11249999999999985</v>
      </c>
      <c r="Y3" s="4">
        <f>X3+$C1</f>
        <v>0.14999999999999986</v>
      </c>
      <c r="Z3" s="4">
        <f>Y3+$C1</f>
        <v>0.18749999999999986</v>
      </c>
      <c r="AA3" s="4">
        <f>Z3+$C1</f>
        <v>0.22499999999999987</v>
      </c>
      <c r="AB3" s="4">
        <f>AA3+$C1</f>
        <v>0.26249999999999984</v>
      </c>
      <c r="AC3" s="4">
        <f>AB3+$C1</f>
        <v>0.2999999999999998</v>
      </c>
      <c r="AD3" s="4">
        <f>AC3+$C1</f>
        <v>0.3374999999999998</v>
      </c>
      <c r="AE3" s="4">
        <f>AD3+$C1</f>
        <v>0.3749999999999998</v>
      </c>
      <c r="AF3" s="4">
        <f>AE3+$C1</f>
        <v>0.41249999999999976</v>
      </c>
      <c r="AG3" s="4">
        <f>AF3+$C1</f>
        <v>0.44999999999999973</v>
      </c>
      <c r="AH3" s="4">
        <f>AG3+$C1</f>
        <v>0.4874999999999997</v>
      </c>
      <c r="AI3" s="4">
        <f>AH3+$C1</f>
        <v>0.5249999999999997</v>
      </c>
      <c r="AJ3" s="4">
        <f>AI3+$C1</f>
        <v>0.5624999999999997</v>
      </c>
      <c r="AK3" s="4">
        <f>AJ3+$C1</f>
        <v>0.5999999999999996</v>
      </c>
    </row>
    <row r="4" spans="4:37" ht="13.5">
      <c r="D4" s="3" t="s">
        <v>5</v>
      </c>
      <c r="E4" s="4">
        <f>-(E3^2)</f>
        <v>-0.36</v>
      </c>
      <c r="F4" s="4">
        <f>-(F3^2)</f>
        <v>-0.31640625</v>
      </c>
      <c r="G4" s="4">
        <f>-(G3^2)</f>
        <v>-0.275625</v>
      </c>
      <c r="H4" s="4">
        <f>-(H3^2)</f>
        <v>-0.23765625000000004</v>
      </c>
      <c r="I4" s="4">
        <f>-(I3^2)</f>
        <v>-0.20250000000000007</v>
      </c>
      <c r="J4" s="4">
        <f>-(J3^2)</f>
        <v>-0.17015625000000006</v>
      </c>
      <c r="K4" s="4">
        <f>-(K3^2)</f>
        <v>-0.14062500000000008</v>
      </c>
      <c r="L4" s="4">
        <f>-(L3^2)</f>
        <v>-0.11390625000000008</v>
      </c>
      <c r="M4" s="4">
        <f>-(M3^2)</f>
        <v>-0.0900000000000001</v>
      </c>
      <c r="N4" s="4">
        <f>-(N3^2)</f>
        <v>-0.0689062500000001</v>
      </c>
      <c r="O4" s="2">
        <f>-(O3^2)</f>
        <v>-0.05062500000000008</v>
      </c>
      <c r="P4" s="4">
        <f>-(P3^2)</f>
        <v>-0.03515625000000006</v>
      </c>
      <c r="Q4" s="4">
        <f>-(Q3^2)</f>
        <v>-0.022500000000000048</v>
      </c>
      <c r="R4" s="4">
        <f>-(R3^2)</f>
        <v>-0.012656250000000036</v>
      </c>
      <c r="S4" s="4">
        <f>-(S3^2)</f>
        <v>-0.005625000000000022</v>
      </c>
      <c r="T4" s="4">
        <f>-(T3^2)</f>
        <v>-0.0014062500000000114</v>
      </c>
      <c r="U4" s="4">
        <f>-(U3^2)</f>
        <v>-2.3303752327085554E-32</v>
      </c>
      <c r="V4" s="4">
        <f>-(V3^2)</f>
        <v>-0.0014062499999999885</v>
      </c>
      <c r="W4" s="4">
        <f>-(W3^2)</f>
        <v>-0.005624999999999976</v>
      </c>
      <c r="X4" s="4">
        <f>-(X3^2)</f>
        <v>-0.012656249999999966</v>
      </c>
      <c r="Y4" s="4">
        <f>-(Y3^2)</f>
        <v>-0.022499999999999958</v>
      </c>
      <c r="Z4" s="4">
        <f>-(Z3^2)</f>
        <v>-0.03515624999999995</v>
      </c>
      <c r="AA4" s="4">
        <f>-(AA3^2)</f>
        <v>-0.05062499999999994</v>
      </c>
      <c r="AB4" s="4">
        <f>-(AB3^2)</f>
        <v>-0.06890624999999992</v>
      </c>
      <c r="AC4" s="4">
        <f>-(AC3^2)</f>
        <v>-0.0899999999999999</v>
      </c>
      <c r="AD4" s="4">
        <f>-(AD3^2)</f>
        <v>-0.11390624999999986</v>
      </c>
      <c r="AE4" s="4">
        <f>-(AE3^2)</f>
        <v>-0.14062499999999983</v>
      </c>
      <c r="AF4" s="4">
        <f>-(AF3^2)</f>
        <v>-0.1701562499999998</v>
      </c>
      <c r="AG4" s="4">
        <f>-(AG3^2)</f>
        <v>-0.20249999999999976</v>
      </c>
      <c r="AH4" s="4">
        <f>-(AH3^2)</f>
        <v>-0.2376562499999997</v>
      </c>
      <c r="AI4" s="4">
        <f>-(AI3^2)</f>
        <v>-0.2756249999999997</v>
      </c>
      <c r="AJ4" s="4">
        <f>-(AJ3^2)</f>
        <v>-0.3164062499999996</v>
      </c>
      <c r="AK4" s="4">
        <f>-(AK3^2)</f>
        <v>-0.3599999999999996</v>
      </c>
    </row>
    <row r="5" spans="4:37" ht="13.5">
      <c r="D5" s="3" t="s">
        <v>6</v>
      </c>
      <c r="E5" s="4">
        <f>-2*E3</f>
        <v>1.2</v>
      </c>
      <c r="F5" s="4">
        <f>-2*F3</f>
        <v>1.125</v>
      </c>
      <c r="G5" s="4">
        <f>-2*G3</f>
        <v>1.05</v>
      </c>
      <c r="H5" s="4">
        <f>-2*H3</f>
        <v>0.9750000000000001</v>
      </c>
      <c r="I5" s="4">
        <f>-2*I3</f>
        <v>0.9000000000000001</v>
      </c>
      <c r="J5" s="4">
        <f>-2*J3</f>
        <v>0.8250000000000002</v>
      </c>
      <c r="K5" s="4">
        <f>-2*K3</f>
        <v>0.7500000000000002</v>
      </c>
      <c r="L5" s="4">
        <f>-2*L3</f>
        <v>0.6750000000000003</v>
      </c>
      <c r="M5" s="4">
        <f>-2*M3</f>
        <v>0.6000000000000003</v>
      </c>
      <c r="N5" s="4">
        <f>-2*N3</f>
        <v>0.5250000000000004</v>
      </c>
      <c r="O5" s="4">
        <f>-2*O3</f>
        <v>0.45000000000000034</v>
      </c>
      <c r="P5" s="4">
        <f>-2*P3</f>
        <v>0.37500000000000033</v>
      </c>
      <c r="Q5" s="4">
        <f>-2*Q3</f>
        <v>0.3000000000000003</v>
      </c>
      <c r="R5" s="4">
        <f>-2*R3</f>
        <v>0.2250000000000003</v>
      </c>
      <c r="S5" s="4">
        <f>-2*S3</f>
        <v>0.1500000000000003</v>
      </c>
      <c r="T5" s="4">
        <f>-2*T3</f>
        <v>0.0750000000000003</v>
      </c>
      <c r="U5" s="4">
        <f>-2*U3</f>
        <v>3.0531133177191805E-16</v>
      </c>
      <c r="V5" s="4">
        <f>-2*V3</f>
        <v>-0.07499999999999969</v>
      </c>
      <c r="W5" s="4">
        <f>-2*W3</f>
        <v>-0.1499999999999997</v>
      </c>
      <c r="X5" s="4">
        <f>-2*X3</f>
        <v>-0.2249999999999997</v>
      </c>
      <c r="Y5" s="4">
        <f>-2*Y3</f>
        <v>-0.2999999999999997</v>
      </c>
      <c r="Z5" s="4">
        <f>-2*Z3</f>
        <v>-0.3749999999999997</v>
      </c>
      <c r="AA5" s="4">
        <f>-2*AA3</f>
        <v>-0.44999999999999973</v>
      </c>
      <c r="AB5" s="4">
        <f>-2*AB3</f>
        <v>-0.5249999999999997</v>
      </c>
      <c r="AC5" s="4">
        <f>-2*AC3</f>
        <v>-0.5999999999999996</v>
      </c>
      <c r="AD5" s="4">
        <f>-2*AD3</f>
        <v>-0.6749999999999996</v>
      </c>
      <c r="AE5" s="4">
        <f>-2*AE3</f>
        <v>-0.7499999999999996</v>
      </c>
      <c r="AF5" s="4">
        <f>-2*AF3</f>
        <v>-0.8249999999999995</v>
      </c>
      <c r="AG5" s="4">
        <f>-2*AG3</f>
        <v>-0.8999999999999995</v>
      </c>
      <c r="AH5" s="4">
        <f>-2*AH3</f>
        <v>-0.9749999999999994</v>
      </c>
      <c r="AI5" s="4">
        <f>-2*AI3</f>
        <v>-1.0499999999999994</v>
      </c>
      <c r="AJ5" s="4">
        <f>-2*AJ3</f>
        <v>-1.1249999999999993</v>
      </c>
      <c r="AK5" s="4">
        <f>-2*AK3</f>
        <v>-1.1999999999999993</v>
      </c>
    </row>
    <row r="6" spans="4:37" ht="13.5">
      <c r="D6" s="3" t="s">
        <v>7</v>
      </c>
      <c r="E6" s="4">
        <v>-2</v>
      </c>
      <c r="F6" s="4">
        <v>-2</v>
      </c>
      <c r="G6" s="4">
        <v>-2</v>
      </c>
      <c r="H6" s="4">
        <v>-2</v>
      </c>
      <c r="I6" s="4">
        <v>-2</v>
      </c>
      <c r="J6" s="4">
        <v>-2</v>
      </c>
      <c r="K6" s="4">
        <v>-2</v>
      </c>
      <c r="L6" s="4">
        <v>-2</v>
      </c>
      <c r="M6" s="4">
        <v>-2</v>
      </c>
      <c r="N6" s="4">
        <v>-2</v>
      </c>
      <c r="O6" s="2">
        <v>-2</v>
      </c>
      <c r="P6" s="4">
        <v>-2</v>
      </c>
      <c r="Q6" s="4">
        <v>-2</v>
      </c>
      <c r="R6" s="4">
        <v>-2</v>
      </c>
      <c r="S6" s="4">
        <v>-2</v>
      </c>
      <c r="T6" s="4">
        <v>-2</v>
      </c>
      <c r="U6" s="4">
        <v>-2</v>
      </c>
      <c r="V6" s="4">
        <v>-2</v>
      </c>
      <c r="W6" s="4">
        <v>-2</v>
      </c>
      <c r="X6" s="4">
        <v>-2</v>
      </c>
      <c r="Y6" s="4">
        <v>-2</v>
      </c>
      <c r="Z6" s="4">
        <v>-2</v>
      </c>
      <c r="AA6" s="4">
        <v>-2</v>
      </c>
      <c r="AB6" s="4">
        <v>-2</v>
      </c>
      <c r="AC6" s="4">
        <v>-2</v>
      </c>
      <c r="AD6" s="4">
        <v>-2</v>
      </c>
      <c r="AE6" s="4">
        <v>-2</v>
      </c>
      <c r="AF6" s="4">
        <v>-2</v>
      </c>
      <c r="AG6" s="4">
        <v>-2</v>
      </c>
      <c r="AH6" s="4">
        <v>-2</v>
      </c>
      <c r="AI6" s="4">
        <v>-2</v>
      </c>
      <c r="AJ6" s="4">
        <v>-2</v>
      </c>
      <c r="AK6" s="4">
        <v>-2</v>
      </c>
    </row>
    <row r="7" ht="13.5">
      <c r="D7" s="3"/>
    </row>
    <row r="8" ht="13.5"/>
    <row r="9" spans="3:5" ht="13.5">
      <c r="C9" s="4" t="s">
        <v>8</v>
      </c>
      <c r="E9" s="4" t="s">
        <v>9</v>
      </c>
    </row>
    <row r="10" spans="3:37" ht="13.5">
      <c r="C10" s="4">
        <f>RAND()*C$2</f>
        <v>0.45443587419567827</v>
      </c>
      <c r="E10" s="4">
        <f>($C10-E$4)^2</f>
        <v>0.6633057931768788</v>
      </c>
      <c r="F10" s="4">
        <f>($C10-F$4)^2</f>
        <v>0.5941975804345054</v>
      </c>
      <c r="G10" s="4">
        <f>($C10-G$4)^2</f>
        <v>0.5329888800313579</v>
      </c>
      <c r="H10" s="4">
        <f>($C10-H$4)^2</f>
        <v>0.47899150837368626</v>
      </c>
      <c r="I10" s="4">
        <f>($C10-I$4)^2</f>
        <v>0.4315647428052401</v>
      </c>
      <c r="J10" s="4">
        <f>($C10-J$4)^2</f>
        <v>0.3901153216072697</v>
      </c>
      <c r="K10" s="4">
        <f>($C10-K$4)^2</f>
        <v>0.3540974439985249</v>
      </c>
      <c r="L10" s="4">
        <f>($C10-L$4)^2</f>
        <v>0.3230127701352558</v>
      </c>
      <c r="M10" s="4">
        <f>($C10-M$4)^2</f>
        <v>0.2964104211112126</v>
      </c>
      <c r="N10" s="4">
        <f>($C10-N$4)^2</f>
        <v>0.27388697895764486</v>
      </c>
      <c r="O10" s="2">
        <f>($C10-O$4)^2</f>
        <v>0.25508648664330286</v>
      </c>
      <c r="P10" s="4">
        <f>($C10-P$4)^2</f>
        <v>0.2397004480744365</v>
      </c>
      <c r="Q10" s="4">
        <f>($C10-Q$4)^2</f>
        <v>0.22746782809479588</v>
      </c>
      <c r="R10" s="4">
        <f>($C10-R$4)^2</f>
        <v>0.21817505248563096</v>
      </c>
      <c r="S10" s="4">
        <f>($C10-S$4)^2</f>
        <v>0.21165600796569176</v>
      </c>
      <c r="T10" s="4">
        <f>($C10-T$4)^2</f>
        <v>0.20779204219122818</v>
      </c>
      <c r="U10" s="4">
        <f>($C10-U$4)^2</f>
        <v>0.20651196375599032</v>
      </c>
      <c r="V10" s="4">
        <f>($C10-V$4)^2</f>
        <v>0.20779204219122818</v>
      </c>
      <c r="W10" s="4">
        <f>($C10-W$4)^2</f>
        <v>0.2116560079656917</v>
      </c>
      <c r="X10" s="4">
        <f>($C10-X$4)^2</f>
        <v>0.2181750524856309</v>
      </c>
      <c r="Y10" s="4">
        <f>($C10-Y$4)^2</f>
        <v>0.22746782809479582</v>
      </c>
      <c r="Z10" s="4">
        <f>($C10-Z$4)^2</f>
        <v>0.2397004480744364</v>
      </c>
      <c r="AA10" s="4">
        <f>($C10-AA$4)^2</f>
        <v>0.25508648664330275</v>
      </c>
      <c r="AB10" s="4">
        <f>($C10-AB$4)^2</f>
        <v>0.27388697895764463</v>
      </c>
      <c r="AC10" s="4">
        <f>($C10-AC$4)^2</f>
        <v>0.2964104211112123</v>
      </c>
      <c r="AD10" s="4">
        <f>($C10-AD$4)^2</f>
        <v>0.3230127701352556</v>
      </c>
      <c r="AE10" s="4">
        <f>($C10-AE$4)^2</f>
        <v>0.35409744399852466</v>
      </c>
      <c r="AF10" s="4">
        <f>($C10-AF$4)^2</f>
        <v>0.39011532160726925</v>
      </c>
      <c r="AG10" s="4">
        <f>($C10-AG$4)^2</f>
        <v>0.43156474280523965</v>
      </c>
      <c r="AH10" s="4">
        <f>($C10-AH$4)^2</f>
        <v>0.4789915083736858</v>
      </c>
      <c r="AI10" s="4">
        <f>($C10-AI$4)^2</f>
        <v>0.5329888800313576</v>
      </c>
      <c r="AJ10" s="4">
        <f>($C10-AJ$4)^2</f>
        <v>0.5941975804345049</v>
      </c>
      <c r="AK10" s="4">
        <f>($C10-AK$4)^2</f>
        <v>0.663305793176878</v>
      </c>
    </row>
    <row r="11" spans="3:37" ht="13.5">
      <c r="C11" s="4">
        <f>RAND()*C$2</f>
        <v>0.9809368968977232</v>
      </c>
      <c r="E11" s="4">
        <f>($C11-E$4)^2</f>
        <v>1.7981117614616955</v>
      </c>
      <c r="F11" s="4">
        <f>($C11-F$4)^2</f>
        <v>1.6830992408024874</v>
      </c>
      <c r="G11" s="4">
        <f>($C11-G$4)^2</f>
        <v>1.5789478007352045</v>
      </c>
      <c r="H11" s="4">
        <f>($C11-H$4)^2</f>
        <v>1.4849692576660964</v>
      </c>
      <c r="I11" s="4">
        <f>($C11-I$4)^2</f>
        <v>1.4005228889389127</v>
      </c>
      <c r="J11" s="4">
        <f>($C11-J$4)^2</f>
        <v>1.3250154328349035</v>
      </c>
      <c r="K11" s="4">
        <f>($C11-K$4)^2</f>
        <v>1.2579010885728192</v>
      </c>
      <c r="L11" s="4">
        <f>($C11-L$4)^2</f>
        <v>1.1986815163089097</v>
      </c>
      <c r="M11" s="4">
        <f>($C11-M$4)^2</f>
        <v>1.146905837136925</v>
      </c>
      <c r="N11" s="4">
        <f>($C11-N$4)^2</f>
        <v>1.102170633088115</v>
      </c>
      <c r="O11" s="2">
        <f>($C11-O$4)^2</f>
        <v>1.0641199471312293</v>
      </c>
      <c r="P11" s="4">
        <f>($C11-P$4)^2</f>
        <v>1.0324452831725182</v>
      </c>
      <c r="Q11" s="4">
        <f>($C11-Q$4)^2</f>
        <v>1.006885606055732</v>
      </c>
      <c r="R11" s="4">
        <f>($C11-R$4)^2</f>
        <v>0.9872273415621207</v>
      </c>
      <c r="S11" s="4">
        <f>($C11-S$4)^2</f>
        <v>0.9733043764104339</v>
      </c>
      <c r="T11" s="4">
        <f>($C11-T$4)^2</f>
        <v>0.964998058256922</v>
      </c>
      <c r="U11" s="4">
        <f>($C11-U$4)^2</f>
        <v>0.9622371956953345</v>
      </c>
      <c r="V11" s="4">
        <f>($C11-V$4)^2</f>
        <v>0.9649980582569218</v>
      </c>
      <c r="W11" s="4">
        <f>($C11-W$4)^2</f>
        <v>0.9733043764104339</v>
      </c>
      <c r="X11" s="4">
        <f>($C11-X$4)^2</f>
        <v>0.9872273415621204</v>
      </c>
      <c r="Y11" s="4">
        <f>($C11-Y$4)^2</f>
        <v>1.006885606055732</v>
      </c>
      <c r="Z11" s="4">
        <f>($C11-Z$4)^2</f>
        <v>1.0324452831725182</v>
      </c>
      <c r="AA11" s="4">
        <f>($C11-AA$4)^2</f>
        <v>1.0641199471312288</v>
      </c>
      <c r="AB11" s="4">
        <f>($C11-AB$4)^2</f>
        <v>1.1021706330881145</v>
      </c>
      <c r="AC11" s="4">
        <f>($C11-AC$4)^2</f>
        <v>1.1469058371369243</v>
      </c>
      <c r="AD11" s="4">
        <f>($C11-AD$4)^2</f>
        <v>1.1986815163089093</v>
      </c>
      <c r="AE11" s="4">
        <f>($C11-AE$4)^2</f>
        <v>1.2579010885728186</v>
      </c>
      <c r="AF11" s="4">
        <f>($C11-AF$4)^2</f>
        <v>1.3250154328349029</v>
      </c>
      <c r="AG11" s="4">
        <f>($C11-AG$4)^2</f>
        <v>1.4005228889389116</v>
      </c>
      <c r="AH11" s="4">
        <f>($C11-AH$4)^2</f>
        <v>1.4849692576660953</v>
      </c>
      <c r="AI11" s="4">
        <f>($C11-AI$4)^2</f>
        <v>1.5789478007352034</v>
      </c>
      <c r="AJ11" s="4">
        <f>($C11-AJ$4)^2</f>
        <v>1.6830992408024863</v>
      </c>
      <c r="AK11" s="4">
        <f>($C11-AK$4)^2</f>
        <v>1.7981117614616944</v>
      </c>
    </row>
    <row r="12" spans="3:37" ht="13.5">
      <c r="C12" s="4">
        <f>RAND()*C$2</f>
        <v>0.7007867005739086</v>
      </c>
      <c r="E12" s="4">
        <f>($C12-E$4)^2</f>
        <v>1.1252684241144788</v>
      </c>
      <c r="F12" s="4">
        <f>($C12-F$4)^2</f>
        <v>1.034681498697254</v>
      </c>
      <c r="G12" s="4">
        <f>($C12-G$4)^2</f>
        <v>0.9533798090176321</v>
      </c>
      <c r="H12" s="4">
        <f>($C12-H$4)^2</f>
        <v>0.8806751714818635</v>
      </c>
      <c r="I12" s="4">
        <f>($C12-I$4)^2</f>
        <v>0.8159268634336981</v>
      </c>
      <c r="J12" s="4">
        <f>($C12-J$4)^2</f>
        <v>0.7585416231543858</v>
      </c>
      <c r="K12" s="4">
        <f>($C12-K$4)^2</f>
        <v>0.707973649862677</v>
      </c>
      <c r="L12" s="4">
        <f>($C12-L$4)^2</f>
        <v>0.6637246037148212</v>
      </c>
      <c r="M12" s="4">
        <f>($C12-M$4)^2</f>
        <v>0.6253436058045686</v>
      </c>
      <c r="N12" s="4">
        <f>($C12-N$4)^2</f>
        <v>0.5924272381631693</v>
      </c>
      <c r="O12" s="2">
        <f>($C12-O$4)^2</f>
        <v>0.5646195437593733</v>
      </c>
      <c r="P12" s="4">
        <f>($C12-P$4)^2</f>
        <v>0.5416120264994306</v>
      </c>
      <c r="Q12" s="4">
        <f>($C12-Q$4)^2</f>
        <v>0.5231436512270909</v>
      </c>
      <c r="R12" s="4">
        <f>($C12-R$4)^2</f>
        <v>0.5090008437236045</v>
      </c>
      <c r="S12" s="4">
        <f>($C12-S$4)^2</f>
        <v>0.49901749070772145</v>
      </c>
      <c r="T12" s="4">
        <f>($C12-T$4)^2</f>
        <v>0.4930749398356917</v>
      </c>
      <c r="U12" s="4">
        <f>($C12-U$4)^2</f>
        <v>0.491101999701265</v>
      </c>
      <c r="V12" s="4">
        <f>($C12-V$4)^2</f>
        <v>0.4930749398356915</v>
      </c>
      <c r="W12" s="4">
        <f>($C12-W$4)^2</f>
        <v>0.49901749070772145</v>
      </c>
      <c r="X12" s="4">
        <f>($C12-X$4)^2</f>
        <v>0.5090008437236044</v>
      </c>
      <c r="Y12" s="4">
        <f>($C12-Y$4)^2</f>
        <v>0.5231436512270908</v>
      </c>
      <c r="Z12" s="4">
        <f>($C12-Z$4)^2</f>
        <v>0.5416120264994304</v>
      </c>
      <c r="AA12" s="4">
        <f>($C12-AA$4)^2</f>
        <v>0.5646195437593731</v>
      </c>
      <c r="AB12" s="4">
        <f>($C12-AB$4)^2</f>
        <v>0.5924272381631692</v>
      </c>
      <c r="AC12" s="4">
        <f>($C12-AC$4)^2</f>
        <v>0.6253436058045683</v>
      </c>
      <c r="AD12" s="4">
        <f>($C12-AD$4)^2</f>
        <v>0.6637246037148208</v>
      </c>
      <c r="AE12" s="4">
        <f>($C12-AE$4)^2</f>
        <v>0.7079736498626764</v>
      </c>
      <c r="AF12" s="4">
        <f>($C12-AF$4)^2</f>
        <v>0.7585416231543853</v>
      </c>
      <c r="AG12" s="4">
        <f>($C12-AG$4)^2</f>
        <v>0.8159268634336976</v>
      </c>
      <c r="AH12" s="4">
        <f>($C12-AH$4)^2</f>
        <v>0.8806751714818628</v>
      </c>
      <c r="AI12" s="4">
        <f>($C12-AI$4)^2</f>
        <v>0.9533798090176314</v>
      </c>
      <c r="AJ12" s="4">
        <f>($C12-AJ$4)^2</f>
        <v>1.034681498697253</v>
      </c>
      <c r="AK12" s="4">
        <f>($C12-AK$4)^2</f>
        <v>1.1252684241144784</v>
      </c>
    </row>
    <row r="13" spans="3:37" ht="13.5">
      <c r="C13" s="4">
        <f>RAND()*C$2</f>
        <v>0.7180623899111293</v>
      </c>
      <c r="E13" s="4">
        <f>($C13-E$4)^2</f>
        <v>1.1622185165408956</v>
      </c>
      <c r="F13" s="4">
        <f>($C13-F$4)^2</f>
        <v>1.0701253669595818</v>
      </c>
      <c r="G13" s="4">
        <f>($C13-G$4)^2</f>
        <v>0.9874146288683926</v>
      </c>
      <c r="H13" s="4">
        <f>($C13-H$4)^2</f>
        <v>0.9133981186735788</v>
      </c>
      <c r="I13" s="4">
        <f>($C13-I$4)^2</f>
        <v>0.84743511371889</v>
      </c>
      <c r="J13" s="4">
        <f>($C13-J$4)^2</f>
        <v>0.7889323522855765</v>
      </c>
      <c r="K13" s="4">
        <f>($C13-K$4)^2</f>
        <v>0.7373440335923879</v>
      </c>
      <c r="L13" s="4">
        <f>($C13-L$4)^2</f>
        <v>0.6921718177955745</v>
      </c>
      <c r="M13" s="4">
        <f>($C13-M$4)^2</f>
        <v>0.652964825988886</v>
      </c>
      <c r="N13" s="4">
        <f>($C13-N$4)^2</f>
        <v>0.6193196402035727</v>
      </c>
      <c r="O13" s="2">
        <f>($C13-O$4)^2</f>
        <v>0.5908803034083845</v>
      </c>
      <c r="P13" s="4">
        <f>($C13-P$4)^2</f>
        <v>0.5673383195095716</v>
      </c>
      <c r="Q13" s="4">
        <f>($C13-Q$4)^2</f>
        <v>0.5484326533508835</v>
      </c>
      <c r="R13" s="4">
        <f>($C13-R$4)^2</f>
        <v>0.5339497307135707</v>
      </c>
      <c r="S13" s="4">
        <f>($C13-S$4)^2</f>
        <v>0.5237234383163828</v>
      </c>
      <c r="T13" s="4">
        <f>($C13-T$4)^2</f>
        <v>0.5176351238155702</v>
      </c>
      <c r="U13" s="4">
        <f>($C13-U$4)^2</f>
        <v>0.5156135958048826</v>
      </c>
      <c r="V13" s="4">
        <f>($C13-V$4)^2</f>
        <v>0.5176351238155701</v>
      </c>
      <c r="W13" s="4">
        <f>($C13-W$4)^2</f>
        <v>0.5237234383163828</v>
      </c>
      <c r="X13" s="4">
        <f>($C13-X$4)^2</f>
        <v>0.5339497307135704</v>
      </c>
      <c r="Y13" s="4">
        <f>($C13-Y$4)^2</f>
        <v>0.5484326533508834</v>
      </c>
      <c r="Z13" s="4">
        <f>($C13-Z$4)^2</f>
        <v>0.5673383195095714</v>
      </c>
      <c r="AA13" s="4">
        <f>($C13-AA$4)^2</f>
        <v>0.5908803034083844</v>
      </c>
      <c r="AB13" s="4">
        <f>($C13-AB$4)^2</f>
        <v>0.6193196402035726</v>
      </c>
      <c r="AC13" s="4">
        <f>($C13-AC$4)^2</f>
        <v>0.6529648259888856</v>
      </c>
      <c r="AD13" s="4">
        <f>($C13-AD$4)^2</f>
        <v>0.692171817795574</v>
      </c>
      <c r="AE13" s="4">
        <f>($C13-AE$4)^2</f>
        <v>0.7373440335923875</v>
      </c>
      <c r="AF13" s="4">
        <f>($C13-AF$4)^2</f>
        <v>0.7889323522855759</v>
      </c>
      <c r="AG13" s="4">
        <f>($C13-AG$4)^2</f>
        <v>0.8474351137188896</v>
      </c>
      <c r="AH13" s="4">
        <f>($C13-AH$4)^2</f>
        <v>0.9133981186735781</v>
      </c>
      <c r="AI13" s="4">
        <f>($C13-AI$4)^2</f>
        <v>0.9874146288683919</v>
      </c>
      <c r="AJ13" s="4">
        <f>($C13-AJ$4)^2</f>
        <v>1.070125366959581</v>
      </c>
      <c r="AK13" s="4">
        <f>($C13-AK$4)^2</f>
        <v>1.1622185165408947</v>
      </c>
    </row>
    <row r="14" spans="3:37" ht="13.5">
      <c r="C14" s="4">
        <f>RAND()*C$2</f>
        <v>0.9696658413010218</v>
      </c>
      <c r="E14" s="4">
        <f>($C14-E$4)^2</f>
        <v>1.7680112495227542</v>
      </c>
      <c r="F14" s="4">
        <f>($C14-F$4)^2</f>
        <v>1.6539814240233837</v>
      </c>
      <c r="G14" s="4">
        <f>($C14-G$4)^2</f>
        <v>1.5507492794282072</v>
      </c>
      <c r="H14" s="4">
        <f>($C14-H$4)^2</f>
        <v>1.457626632143473</v>
      </c>
      <c r="I14" s="4">
        <f>($C14-I$4)^2</f>
        <v>1.3739727595129323</v>
      </c>
      <c r="J14" s="4">
        <f>($C14-J$4)^2</f>
        <v>1.2991943998178352</v>
      </c>
      <c r="K14" s="4">
        <f>($C14-K$4)^2</f>
        <v>1.2327457522769312</v>
      </c>
      <c r="L14" s="4">
        <f>($C14-L$4)^2</f>
        <v>1.17412847704647</v>
      </c>
      <c r="M14" s="4">
        <f>($C14-M$4)^2</f>
        <v>1.1228916952202028</v>
      </c>
      <c r="N14" s="4">
        <f>($C14-N$4)^2</f>
        <v>1.0786319888293783</v>
      </c>
      <c r="O14" s="2">
        <f>($C14-O$4)^2</f>
        <v>1.040993400842747</v>
      </c>
      <c r="P14" s="4">
        <f>($C14-P$4)^2</f>
        <v>1.0096674351665593</v>
      </c>
      <c r="Q14" s="4">
        <f>($C14-Q$4)^2</f>
        <v>0.9843930566445647</v>
      </c>
      <c r="R14" s="4">
        <f>($C14-R$4)^2</f>
        <v>0.9649566910580132</v>
      </c>
      <c r="S14" s="4">
        <f>($C14-S$4)^2</f>
        <v>0.9511922251256549</v>
      </c>
      <c r="T14" s="4">
        <f>($C14-T$4)^2</f>
        <v>0.9429810065037402</v>
      </c>
      <c r="U14" s="4">
        <f>($C14-U$4)^2</f>
        <v>0.9402518437860184</v>
      </c>
      <c r="V14" s="4">
        <f>($C14-V$4)^2</f>
        <v>0.94298100650374</v>
      </c>
      <c r="W14" s="4">
        <f>($C14-W$4)^2</f>
        <v>0.9511922251256549</v>
      </c>
      <c r="X14" s="4">
        <f>($C14-X$4)^2</f>
        <v>0.964956691058013</v>
      </c>
      <c r="Y14" s="4">
        <f>($C14-Y$4)^2</f>
        <v>0.9843930566445644</v>
      </c>
      <c r="Z14" s="4">
        <f>($C14-Z$4)^2</f>
        <v>1.0096674351665589</v>
      </c>
      <c r="AA14" s="4">
        <f>($C14-AA$4)^2</f>
        <v>1.040993400842747</v>
      </c>
      <c r="AB14" s="4">
        <f>($C14-AB$4)^2</f>
        <v>1.0786319888293776</v>
      </c>
      <c r="AC14" s="4">
        <f>($C14-AC$4)^2</f>
        <v>1.1228916952202024</v>
      </c>
      <c r="AD14" s="4">
        <f>($C14-AD$4)^2</f>
        <v>1.1741284770464695</v>
      </c>
      <c r="AE14" s="4">
        <f>($C14-AE$4)^2</f>
        <v>1.2327457522769307</v>
      </c>
      <c r="AF14" s="4">
        <f>($C14-AF$4)^2</f>
        <v>1.2991943998178341</v>
      </c>
      <c r="AG14" s="4">
        <f>($C14-AG$4)^2</f>
        <v>1.3739727595129319</v>
      </c>
      <c r="AH14" s="4">
        <f>($C14-AH$4)^2</f>
        <v>1.4576266321434723</v>
      </c>
      <c r="AI14" s="4">
        <f>($C14-AI$4)^2</f>
        <v>1.550749279428206</v>
      </c>
      <c r="AJ14" s="4">
        <f>($C14-AJ$4)^2</f>
        <v>1.653981424023383</v>
      </c>
      <c r="AK14" s="4">
        <f>($C14-AK$4)^2</f>
        <v>1.768011249522753</v>
      </c>
    </row>
    <row r="15" spans="3:37" ht="13.5">
      <c r="C15" s="4">
        <f>RAND()*C$2</f>
        <v>0.9852377832689564</v>
      </c>
      <c r="E15" s="4">
        <f>($C15-E$4)^2</f>
        <v>1.8096646935343756</v>
      </c>
      <c r="F15" s="4">
        <f>($C15-F$4)^2</f>
        <v>1.6942771893446764</v>
      </c>
      <c r="G15" s="4">
        <f>($C15-G$4)^2</f>
        <v>1.589774958232739</v>
      </c>
      <c r="H15" s="4">
        <f>($C15-H$4)^2</f>
        <v>1.4954698166048155</v>
      </c>
      <c r="I15" s="4">
        <f>($C15-I$4)^2</f>
        <v>1.4107210418046545</v>
      </c>
      <c r="J15" s="4">
        <f>($C15-J$4)^2</f>
        <v>1.3349353721135067</v>
      </c>
      <c r="K15" s="4">
        <f>($C15-K$4)^2</f>
        <v>1.2675670067501212</v>
      </c>
      <c r="L15" s="4">
        <f>($C15-L$4)^2</f>
        <v>1.2081176058707488</v>
      </c>
      <c r="M15" s="4">
        <f>($C15-M$4)^2</f>
        <v>1.1561362905691397</v>
      </c>
      <c r="N15" s="4">
        <f>($C15-N$4)^2</f>
        <v>1.1112196428765428</v>
      </c>
      <c r="O15" s="2">
        <f>($C15-O$4)^2</f>
        <v>1.073011705761709</v>
      </c>
      <c r="P15" s="4">
        <f>($C15-P$4)^2</f>
        <v>1.0412039831308884</v>
      </c>
      <c r="Q15" s="4">
        <f>($C15-Q$4)^2</f>
        <v>1.0155354398278302</v>
      </c>
      <c r="R15" s="4">
        <f>($C15-R$4)^2</f>
        <v>0.9957925016337851</v>
      </c>
      <c r="S15" s="4">
        <f>($C15-S$4)^2</f>
        <v>0.9818090552675028</v>
      </c>
      <c r="T15" s="4">
        <f>($C15-T$4)^2</f>
        <v>0.9734664483852337</v>
      </c>
      <c r="U15" s="4">
        <f>($C15-U$4)^2</f>
        <v>0.9706934895807271</v>
      </c>
      <c r="V15" s="4">
        <f>($C15-V$4)^2</f>
        <v>0.9734664483852334</v>
      </c>
      <c r="W15" s="4">
        <f>($C15-W$4)^2</f>
        <v>0.9818090552675028</v>
      </c>
      <c r="X15" s="4">
        <f>($C15-X$4)^2</f>
        <v>0.9957925016337849</v>
      </c>
      <c r="Y15" s="4">
        <f>($C15-Y$4)^2</f>
        <v>1.0155354398278298</v>
      </c>
      <c r="Z15" s="4">
        <f>($C15-Z$4)^2</f>
        <v>1.041203983130888</v>
      </c>
      <c r="AA15" s="4">
        <f>($C15-AA$4)^2</f>
        <v>1.073011705761709</v>
      </c>
      <c r="AB15" s="4">
        <f>($C15-AB$4)^2</f>
        <v>1.1112196428765424</v>
      </c>
      <c r="AC15" s="4">
        <f>($C15-AC$4)^2</f>
        <v>1.1561362905691392</v>
      </c>
      <c r="AD15" s="4">
        <f>($C15-AD$4)^2</f>
        <v>1.2081176058707481</v>
      </c>
      <c r="AE15" s="4">
        <f>($C15-AE$4)^2</f>
        <v>1.2675670067501208</v>
      </c>
      <c r="AF15" s="4">
        <f>($C15-AF$4)^2</f>
        <v>1.334935372113506</v>
      </c>
      <c r="AG15" s="4">
        <f>($C15-AG$4)^2</f>
        <v>1.4107210418046539</v>
      </c>
      <c r="AH15" s="4">
        <f>($C15-AH$4)^2</f>
        <v>1.4954698166048148</v>
      </c>
      <c r="AI15" s="4">
        <f>($C15-AI$4)^2</f>
        <v>1.5897749582327385</v>
      </c>
      <c r="AJ15" s="4">
        <f>($C15-AJ$4)^2</f>
        <v>1.694277189344675</v>
      </c>
      <c r="AK15" s="4">
        <f>($C15-AK$4)^2</f>
        <v>1.8096646935343745</v>
      </c>
    </row>
    <row r="16" spans="3:37" ht="13.5">
      <c r="C16" s="4">
        <f>RAND()*C$2</f>
        <v>0.2544526571974368</v>
      </c>
      <c r="E16" s="4">
        <f>($C16-E$4)^2</f>
        <v>0.3775520679369908</v>
      </c>
      <c r="F16" s="4">
        <f>($C16-F$4)^2</f>
        <v>0.3258798919266518</v>
      </c>
      <c r="G16" s="4">
        <f>($C16-G$4)^2</f>
        <v>0.28098232265992334</v>
      </c>
      <c r="H16" s="4">
        <f>($C16-H$4)^2</f>
        <v>0.2421711765430555</v>
      </c>
      <c r="I16" s="4">
        <f>($C16-I$4)^2</f>
        <v>0.20880573091979826</v>
      </c>
      <c r="J16" s="4">
        <f>($C16-J$4)^2</f>
        <v>0.18029272407140157</v>
      </c>
      <c r="K16" s="4">
        <f>($C16-K$4)^2</f>
        <v>0.15608635521661549</v>
      </c>
      <c r="L16" s="4">
        <f>($C16-L$4)^2</f>
        <v>0.13568828451168993</v>
      </c>
      <c r="M16" s="4">
        <f>($C16-M$4)^2</f>
        <v>0.11864763305037497</v>
      </c>
      <c r="N16" s="4">
        <f>($C16-N$4)^2</f>
        <v>0.10456098286392063</v>
      </c>
      <c r="O16" s="2">
        <f>($C16-O$4)^2</f>
        <v>0.09307237692107682</v>
      </c>
      <c r="P16" s="4">
        <f>($C16-P$4)^2</f>
        <v>0.0838733191280936</v>
      </c>
      <c r="Q16" s="4">
        <f>($C16-Q$4)^2</f>
        <v>0.076702774328721</v>
      </c>
      <c r="R16" s="4">
        <f>($C16-R$4)^2</f>
        <v>0.07134716830420894</v>
      </c>
      <c r="S16" s="4">
        <f>($C16-S$4)^2</f>
        <v>0.06764038777330748</v>
      </c>
      <c r="T16" s="4">
        <f>($C16-T$4)^2</f>
        <v>0.06546378039226658</v>
      </c>
      <c r="U16" s="4">
        <f>($C16-U$4)^2</f>
        <v>0.06474615475483629</v>
      </c>
      <c r="V16" s="4">
        <f>($C16-V$4)^2</f>
        <v>0.06546378039226658</v>
      </c>
      <c r="W16" s="4">
        <f>($C16-W$4)^2</f>
        <v>0.06764038777330746</v>
      </c>
      <c r="X16" s="4">
        <f>($C16-X$4)^2</f>
        <v>0.0713471683042089</v>
      </c>
      <c r="Y16" s="4">
        <f>($C16-Y$4)^2</f>
        <v>0.07670277432872093</v>
      </c>
      <c r="Z16" s="4">
        <f>($C16-Z$4)^2</f>
        <v>0.08387331912809354</v>
      </c>
      <c r="AA16" s="4">
        <f>($C16-AA$4)^2</f>
        <v>0.09307237692107673</v>
      </c>
      <c r="AB16" s="4">
        <f>($C16-AB$4)^2</f>
        <v>0.10456098286392052</v>
      </c>
      <c r="AC16" s="4">
        <f>($C16-AC$4)^2</f>
        <v>0.11864763305037486</v>
      </c>
      <c r="AD16" s="4">
        <f>($C16-AD$4)^2</f>
        <v>0.13568828451168977</v>
      </c>
      <c r="AE16" s="4">
        <f>($C16-AE$4)^2</f>
        <v>0.15608635521661526</v>
      </c>
      <c r="AF16" s="4">
        <f>($C16-AF$4)^2</f>
        <v>0.18029272407140132</v>
      </c>
      <c r="AG16" s="4">
        <f>($C16-AG$4)^2</f>
        <v>0.208805730919798</v>
      </c>
      <c r="AH16" s="4">
        <f>($C16-AH$4)^2</f>
        <v>0.24217117654305517</v>
      </c>
      <c r="AI16" s="4">
        <f>($C16-AI$4)^2</f>
        <v>0.280982322659923</v>
      </c>
      <c r="AJ16" s="4">
        <f>($C16-AJ$4)^2</f>
        <v>0.3258798919266513</v>
      </c>
      <c r="AK16" s="4">
        <f>($C16-AK$4)^2</f>
        <v>0.37755206793699037</v>
      </c>
    </row>
    <row r="17" spans="3:37" ht="13.5">
      <c r="C17" s="4">
        <f>RAND()*C$2</f>
        <v>0.12509571387965243</v>
      </c>
      <c r="E17" s="4">
        <f>($C17-E$4)^2</f>
        <v>0.23531785162440963</v>
      </c>
      <c r="F17" s="4">
        <f>($C17-F$4)^2</f>
        <v>0.19492398410958994</v>
      </c>
      <c r="G17" s="4">
        <f>($C17-G$4)^2</f>
        <v>0.1605770905322183</v>
      </c>
      <c r="H17" s="4">
        <f>($C17-H$4)^2</f>
        <v>0.13158898729854468</v>
      </c>
      <c r="I17" s="4">
        <f>($C17-I$4)^2</f>
        <v>0.10731895175231913</v>
      </c>
      <c r="J17" s="4">
        <f>($C17-J$4)^2</f>
        <v>0.0871737221747916</v>
      </c>
      <c r="K17" s="4">
        <f>($C17-K$4)^2</f>
        <v>0.07060749778471216</v>
      </c>
      <c r="L17" s="4">
        <f>($C17-L$4)^2</f>
        <v>0.05712193873833072</v>
      </c>
      <c r="M17" s="4">
        <f>($C17-M$4)^2</f>
        <v>0.04626616612939735</v>
      </c>
      <c r="N17" s="4">
        <f>($C17-N$4)^2</f>
        <v>0.037636761989162</v>
      </c>
      <c r="O17" s="2">
        <f>($C17-O$4)^2</f>
        <v>0.030877769286374705</v>
      </c>
      <c r="P17" s="4">
        <f>($C17-P$4)^2</f>
        <v>0.025680691927285445</v>
      </c>
      <c r="Q17" s="4">
        <f>($C17-Q$4)^2</f>
        <v>0.02178449475564424</v>
      </c>
      <c r="R17" s="4">
        <f>($C17-R$4)^2</f>
        <v>0.018975603552701076</v>
      </c>
      <c r="S17" s="4">
        <f>($C17-S$4)^2</f>
        <v>0.01708790503720596</v>
      </c>
      <c r="T17" s="4">
        <f>($C17-T$4)^2</f>
        <v>0.01600274686540889</v>
      </c>
      <c r="U17" s="4">
        <f>($C17-U$4)^2</f>
        <v>0.015648937631059866</v>
      </c>
      <c r="V17" s="4">
        <f>($C17-V$4)^2</f>
        <v>0.01600274686540889</v>
      </c>
      <c r="W17" s="4">
        <f>($C17-W$4)^2</f>
        <v>0.017087905037205947</v>
      </c>
      <c r="X17" s="4">
        <f>($C17-X$4)^2</f>
        <v>0.018975603552701056</v>
      </c>
      <c r="Y17" s="4">
        <f>($C17-Y$4)^2</f>
        <v>0.021784494755644215</v>
      </c>
      <c r="Z17" s="4">
        <f>($C17-Z$4)^2</f>
        <v>0.02568069192728541</v>
      </c>
      <c r="AA17" s="4">
        <f>($C17-AA$4)^2</f>
        <v>0.030877769286374656</v>
      </c>
      <c r="AB17" s="4">
        <f>($C17-AB$4)^2</f>
        <v>0.03763676198916194</v>
      </c>
      <c r="AC17" s="4">
        <f>($C17-AC$4)^2</f>
        <v>0.046266166129397254</v>
      </c>
      <c r="AD17" s="4">
        <f>($C17-AD$4)^2</f>
        <v>0.057121938738330616</v>
      </c>
      <c r="AE17" s="4">
        <f>($C17-AE$4)^2</f>
        <v>0.07060749778471201</v>
      </c>
      <c r="AF17" s="4">
        <f>($C17-AF$4)^2</f>
        <v>0.08717372217479147</v>
      </c>
      <c r="AG17" s="4">
        <f>($C17-AG$4)^2</f>
        <v>0.10731895175231894</v>
      </c>
      <c r="AH17" s="4">
        <f>($C17-AH$4)^2</f>
        <v>0.13158898729854446</v>
      </c>
      <c r="AI17" s="4">
        <f>($C17-AI$4)^2</f>
        <v>0.16057709053221803</v>
      </c>
      <c r="AJ17" s="4">
        <f>($C17-AJ$4)^2</f>
        <v>0.19492398410958955</v>
      </c>
      <c r="AK17" s="4">
        <f>($C17-AK$4)^2</f>
        <v>0.2353178516244092</v>
      </c>
    </row>
    <row r="18" spans="3:37" ht="13.5">
      <c r="C18" s="4">
        <f>RAND()*C$2</f>
        <v>0.7941475027978836</v>
      </c>
      <c r="E18" s="4">
        <f>($C18-E$4)^2</f>
        <v>1.3320564582145906</v>
      </c>
      <c r="F18" s="4">
        <f>($C18-F$4)^2</f>
        <v>1.2333296378534626</v>
      </c>
      <c r="G18" s="4">
        <f>($C18-G$4)^2</f>
        <v>1.144413207742448</v>
      </c>
      <c r="H18" s="4">
        <f>($C18-H$4)^2</f>
        <v>1.0646189842877962</v>
      </c>
      <c r="I18" s="4">
        <f>($C18-I$4)^2</f>
        <v>0.9933062448332575</v>
      </c>
      <c r="J18" s="4">
        <f>($C18-J$4)^2</f>
        <v>0.929881727660082</v>
      </c>
      <c r="K18" s="4">
        <f>($C18-K$4)^2</f>
        <v>0.8737996319870195</v>
      </c>
      <c r="L18" s="4">
        <f>($C18-L$4)^2</f>
        <v>0.8245616179703201</v>
      </c>
      <c r="M18" s="4">
        <f>($C18-M$4)^2</f>
        <v>0.7817168067037338</v>
      </c>
      <c r="N18" s="4">
        <f>($C18-N$4)^2</f>
        <v>0.7448617802185105</v>
      </c>
      <c r="O18" s="2">
        <f>($C18-O$4)^2</f>
        <v>0.7136405814834003</v>
      </c>
      <c r="P18" s="4">
        <f>($C18-P$4)^2</f>
        <v>0.6877447144046535</v>
      </c>
      <c r="Q18" s="4">
        <f>($C18-Q$4)^2</f>
        <v>0.6669131438260194</v>
      </c>
      <c r="R18" s="4">
        <f>($C18-R$4)^2</f>
        <v>0.6509322955287485</v>
      </c>
      <c r="S18" s="4">
        <f>($C18-S$4)^2</f>
        <v>0.6396360562315907</v>
      </c>
      <c r="T18" s="4">
        <f>($C18-T$4)^2</f>
        <v>0.6329057735907961</v>
      </c>
      <c r="U18" s="4">
        <f>($C18-U$4)^2</f>
        <v>0.6306702562001145</v>
      </c>
      <c r="V18" s="4">
        <f>($C18-V$4)^2</f>
        <v>0.632905773590796</v>
      </c>
      <c r="W18" s="4">
        <f>($C18-W$4)^2</f>
        <v>0.6396360562315907</v>
      </c>
      <c r="X18" s="4">
        <f>($C18-X$4)^2</f>
        <v>0.6509322955287483</v>
      </c>
      <c r="Y18" s="4">
        <f>($C18-Y$4)^2</f>
        <v>0.6669131438260193</v>
      </c>
      <c r="Z18" s="4">
        <f>($C18-Z$4)^2</f>
        <v>0.6877447144046532</v>
      </c>
      <c r="AA18" s="4">
        <f>($C18-AA$4)^2</f>
        <v>0.7136405814834001</v>
      </c>
      <c r="AB18" s="4">
        <f>($C18-AB$4)^2</f>
        <v>0.7448617802185102</v>
      </c>
      <c r="AC18" s="4">
        <f>($C18-AC$4)^2</f>
        <v>0.7817168067037333</v>
      </c>
      <c r="AD18" s="4">
        <f>($C18-AD$4)^2</f>
        <v>0.8245616179703197</v>
      </c>
      <c r="AE18" s="4">
        <f>($C18-AE$4)^2</f>
        <v>0.873799631987019</v>
      </c>
      <c r="AF18" s="4">
        <f>($C18-AF$4)^2</f>
        <v>0.9298817276600814</v>
      </c>
      <c r="AG18" s="4">
        <f>($C18-AG$4)^2</f>
        <v>0.993306244833257</v>
      </c>
      <c r="AH18" s="4">
        <f>($C18-AH$4)^2</f>
        <v>1.0646189842877956</v>
      </c>
      <c r="AI18" s="4">
        <f>($C18-AI$4)^2</f>
        <v>1.1444132077424471</v>
      </c>
      <c r="AJ18" s="4">
        <f>($C18-AJ$4)^2</f>
        <v>1.233329637853462</v>
      </c>
      <c r="AK18" s="4">
        <f>($C18-AK$4)^2</f>
        <v>1.3320564582145897</v>
      </c>
    </row>
    <row r="19" spans="3:37" ht="13.5">
      <c r="C19" s="4">
        <f>RAND()*C$2</f>
        <v>0.6112105472148688</v>
      </c>
      <c r="E19" s="4">
        <f>($C19-E$4)^2</f>
        <v>0.9432499270214049</v>
      </c>
      <c r="F19" s="4">
        <f>($C19-F$4)^2</f>
        <v>0.860472922475171</v>
      </c>
      <c r="G19" s="4">
        <f>($C19-G$4)^2</f>
        <v>0.7864772878038958</v>
      </c>
      <c r="H19" s="4">
        <f>($C19-H$4)^2</f>
        <v>0.7205748394138292</v>
      </c>
      <c r="I19" s="4">
        <f>($C19-I$4)^2</f>
        <v>0.6621248546487214</v>
      </c>
      <c r="J19" s="4">
        <f>($C19-J$4)^2</f>
        <v>0.6105340717898219</v>
      </c>
      <c r="K19" s="4">
        <f>($C19-K$4)^2</f>
        <v>0.5652566900558813</v>
      </c>
      <c r="L19" s="4">
        <f>($C19-L$4)^2</f>
        <v>0.5257943696031493</v>
      </c>
      <c r="M19" s="4">
        <f>($C19-M$4)^2</f>
        <v>0.49169623152537584</v>
      </c>
      <c r="N19" s="4">
        <f>($C19-N$4)^2</f>
        <v>0.462558857853811</v>
      </c>
      <c r="O19" s="2">
        <f>($C19-O$4)^2</f>
        <v>0.43802629155720485</v>
      </c>
      <c r="P19" s="4">
        <f>($C19-P$4)^2</f>
        <v>0.41779003654180746</v>
      </c>
      <c r="Q19" s="4">
        <f>($C19-Q$4)^2</f>
        <v>0.40158905765136854</v>
      </c>
      <c r="R19" s="4">
        <f>($C19-R$4)^2</f>
        <v>0.38920978066713824</v>
      </c>
      <c r="S19" s="4">
        <f>($C19-S$4)^2</f>
        <v>0.3804860923078666</v>
      </c>
      <c r="T19" s="4">
        <f>($C19-T$4)^2</f>
        <v>0.3752993402298037</v>
      </c>
      <c r="U19" s="4">
        <f>($C19-U$4)^2</f>
        <v>0.37357833302669935</v>
      </c>
      <c r="V19" s="4">
        <f>($C19-V$4)^2</f>
        <v>0.3752993402298036</v>
      </c>
      <c r="W19" s="4">
        <f>($C19-W$4)^2</f>
        <v>0.3804860923078666</v>
      </c>
      <c r="X19" s="4">
        <f>($C19-X$4)^2</f>
        <v>0.3892097806671381</v>
      </c>
      <c r="Y19" s="4">
        <f>($C19-Y$4)^2</f>
        <v>0.4015890576513684</v>
      </c>
      <c r="Z19" s="4">
        <f>($C19-Z$4)^2</f>
        <v>0.4177900365418073</v>
      </c>
      <c r="AA19" s="4">
        <f>($C19-AA$4)^2</f>
        <v>0.4380262915572047</v>
      </c>
      <c r="AB19" s="4">
        <f>($C19-AB$4)^2</f>
        <v>0.46255885785381085</v>
      </c>
      <c r="AC19" s="4">
        <f>($C19-AC$4)^2</f>
        <v>0.4916962315253755</v>
      </c>
      <c r="AD19" s="4">
        <f>($C19-AD$4)^2</f>
        <v>0.525794369603149</v>
      </c>
      <c r="AE19" s="4">
        <f>($C19-AE$4)^2</f>
        <v>0.5652566900558809</v>
      </c>
      <c r="AF19" s="4">
        <f>($C19-AF$4)^2</f>
        <v>0.6105340717898216</v>
      </c>
      <c r="AG19" s="4">
        <f>($C19-AG$4)^2</f>
        <v>0.6621248546487208</v>
      </c>
      <c r="AH19" s="4">
        <f>($C19-AH$4)^2</f>
        <v>0.7205748394138286</v>
      </c>
      <c r="AI19" s="4">
        <f>($C19-AI$4)^2</f>
        <v>0.7864772878038951</v>
      </c>
      <c r="AJ19" s="4">
        <f>($C19-AJ$4)^2</f>
        <v>0.8604729224751702</v>
      </c>
      <c r="AK19" s="4">
        <f>($C19-AK$4)^2</f>
        <v>0.9432499270214042</v>
      </c>
    </row>
    <row r="20" ht="13.5"/>
    <row r="21" spans="4:37" ht="13.5">
      <c r="D21" s="3" t="s">
        <v>10</v>
      </c>
      <c r="E21" s="4">
        <f>SUM(E10:E19)</f>
        <v>11.214756743148474</v>
      </c>
      <c r="F21" s="4">
        <f>SUM(F10:F19)</f>
        <v>10.344968736626765</v>
      </c>
      <c r="G21" s="4">
        <f>SUM(G10:G19)</f>
        <v>9.565705265052019</v>
      </c>
      <c r="H21" s="4">
        <f>SUM(H10:H19)</f>
        <v>8.87008449248674</v>
      </c>
      <c r="I21" s="4">
        <f>SUM(I10:I19)</f>
        <v>8.251699192368424</v>
      </c>
      <c r="J21" s="4">
        <f>SUM(J10:J19)</f>
        <v>7.704616747509575</v>
      </c>
      <c r="K21" s="4">
        <f>SUM(K10:K19)</f>
        <v>7.223379150097689</v>
      </c>
      <c r="L21" s="4">
        <f>SUM(L10:L19)</f>
        <v>6.80300300169527</v>
      </c>
      <c r="M21" s="4">
        <f>SUM(M10:M19)</f>
        <v>6.438979513239817</v>
      </c>
      <c r="N21" s="4">
        <f>SUM(N10:N19)</f>
        <v>6.127274505043827</v>
      </c>
      <c r="O21" s="4">
        <f>SUM(O10:O19)</f>
        <v>5.864328406794803</v>
      </c>
      <c r="P21" s="4">
        <f>SUM(P10:P19)</f>
        <v>5.647056257555245</v>
      </c>
      <c r="Q21" s="4">
        <f>SUM(Q10:Q19)</f>
        <v>5.472847705762651</v>
      </c>
      <c r="R21" s="4">
        <f>SUM(R10:R19)</f>
        <v>5.339567009229522</v>
      </c>
      <c r="S21" s="4">
        <f>SUM(S10:S19)</f>
        <v>5.245553035143359</v>
      </c>
      <c r="T21" s="4">
        <f>SUM(T10:T19)</f>
        <v>5.189619260066661</v>
      </c>
      <c r="U21" s="4">
        <f>SUM(U10:U19)</f>
        <v>5.171053769936928</v>
      </c>
      <c r="V21" s="4">
        <f>SUM(V10:V19)</f>
        <v>5.18961926006666</v>
      </c>
      <c r="W21" s="4">
        <f>SUM(W10:W19)</f>
        <v>5.245553035143359</v>
      </c>
      <c r="X21" s="4">
        <f>SUM(X10:X19)</f>
        <v>5.33956700922952</v>
      </c>
      <c r="Y21" s="4">
        <f>SUM(Y10:Y19)</f>
        <v>5.472847705762649</v>
      </c>
      <c r="Z21" s="4">
        <f>SUM(Z10:Z19)</f>
        <v>5.647056257555243</v>
      </c>
      <c r="AA21" s="4">
        <f>SUM(AA10:AA19)</f>
        <v>5.864328406794801</v>
      </c>
      <c r="AB21" s="4">
        <f>SUM(AB10:AB19)</f>
        <v>6.127274505043824</v>
      </c>
      <c r="AC21" s="4">
        <f>SUM(AC10:AC19)</f>
        <v>6.438979513239813</v>
      </c>
      <c r="AD21" s="4">
        <f>SUM(AD10:AD19)</f>
        <v>6.8030030016952665</v>
      </c>
      <c r="AE21" s="4">
        <f>SUM(AE10:AE19)</f>
        <v>7.223379150097686</v>
      </c>
      <c r="AF21" s="4">
        <f>SUM(AF10:AF19)</f>
        <v>7.7046167475095695</v>
      </c>
      <c r="AG21" s="4">
        <f>SUM(AG10:AG19)</f>
        <v>8.251699192368418</v>
      </c>
      <c r="AH21" s="4">
        <f>SUM(AH10:AH19)</f>
        <v>8.870084492486733</v>
      </c>
      <c r="AI21" s="4">
        <f>SUM(AI10:AI19)</f>
        <v>9.565705265052012</v>
      </c>
      <c r="AJ21" s="4">
        <f>SUM(AJ10:AJ19)</f>
        <v>10.344968736626756</v>
      </c>
      <c r="AK21" s="4">
        <f>SUM(AK10:AK19)</f>
        <v>11.214756743148467</v>
      </c>
    </row>
    <row r="22" spans="4:36" ht="13.5">
      <c r="D22" s="3" t="s">
        <v>11</v>
      </c>
      <c r="F22" s="4">
        <f>(E21+G21-F21*2)/$C$1/$C$1</f>
        <v>64.37300262895305</v>
      </c>
      <c r="G22" s="4">
        <f>(F21+H21-G21*2)/$C$1/$C$1</f>
        <v>59.47925262895399</v>
      </c>
      <c r="H22" s="4">
        <f>(G21+I21-H21*2)/$C$1/$C$1</f>
        <v>54.92300262895293</v>
      </c>
      <c r="I22" s="4">
        <f>(H21+J21-I21*2)/$C$1/$C$1</f>
        <v>50.70425262895495</v>
      </c>
      <c r="J22" s="4">
        <f>(I21+K21-J21*2)/$C$1/$C$1</f>
        <v>46.8230026289512</v>
      </c>
      <c r="K22" s="4">
        <f>(J21+L21-K21*2)/$C$1/$C$1</f>
        <v>43.27925262895431</v>
      </c>
      <c r="L22" s="4">
        <f>(K21+M21-L21*2)/$C$1/$C$1</f>
        <v>40.07300262895418</v>
      </c>
      <c r="M22" s="4">
        <f>(L21+N21-M21*2)/$C$1/$C$1</f>
        <v>37.20425262895207</v>
      </c>
      <c r="N22" s="4">
        <f>(M21+O21-N21*2)/$C$1/$C$1</f>
        <v>34.67300262895303</v>
      </c>
      <c r="O22" s="4">
        <f>(N21+P21-O21*2)/$C$1/$C$1</f>
        <v>32.47925262895327</v>
      </c>
      <c r="P22" s="4">
        <f>(O21+Q21-P21*2)/$C$1/$C$1</f>
        <v>30.623002628952793</v>
      </c>
      <c r="Q22" s="4">
        <f>(P21+R21-Q21*2)/$C$1/$C$1</f>
        <v>29.104252628952867</v>
      </c>
      <c r="R22" s="4">
        <f>(Q21+S21-R21*2)/$C$1/$C$1</f>
        <v>27.92300262895348</v>
      </c>
      <c r="S22" s="4">
        <f>(R21+T21-S21*2)/$C$1/$C$1</f>
        <v>27.079252628953384</v>
      </c>
      <c r="T22" s="4">
        <f>(S21+U21-T21*2)/$C$1/$C$1</f>
        <v>26.573002628952562</v>
      </c>
      <c r="U22" s="4">
        <f>(T21+V21-U21*2)/$C$1/$C$1</f>
        <v>26.40425262895229</v>
      </c>
      <c r="V22" s="4">
        <f>(U21+W21-V21*2)/$C$1/$C$1</f>
        <v>26.573002628953827</v>
      </c>
      <c r="W22" s="4">
        <f>(V21+X21-W21*2)/$C$1/$C$1</f>
        <v>27.079252628950854</v>
      </c>
      <c r="X22" s="4">
        <f>(W21+Y21-X21*2)/$C$1/$C$1</f>
        <v>27.923002628954748</v>
      </c>
      <c r="Y22" s="4">
        <f>(X21+Z21-Y21*2)/$C$1/$C$1</f>
        <v>29.104252628952867</v>
      </c>
      <c r="Z22" s="4">
        <f>(Y21+AA21-Z21*2)/$C$1/$C$1</f>
        <v>30.623002628952793</v>
      </c>
      <c r="AA22" s="4">
        <f>(Z21+AB21-AA21*2)/$C$1/$C$1</f>
        <v>32.47925262895327</v>
      </c>
      <c r="AB22" s="4">
        <f>(AA21+AC21-AB21*2)/$C$1/$C$1</f>
        <v>34.67300262895303</v>
      </c>
      <c r="AC22" s="4">
        <f>(AB21+AD21-AC21*2)/$C$1/$C$1</f>
        <v>37.20425262895333</v>
      </c>
      <c r="AD22" s="4">
        <f>(AC21+AE21-AD21*2)/$C$1/$C$1</f>
        <v>40.07300262895418</v>
      </c>
      <c r="AE22" s="4">
        <f>(AD21+AF21-AE21*2)/$C$1/$C$1</f>
        <v>43.27925262895178</v>
      </c>
      <c r="AF22" s="4">
        <f>(AE21+AG21-AF21*2)/$C$1/$C$1</f>
        <v>46.823002628953724</v>
      </c>
      <c r="AG22" s="4">
        <f>(AF21+AH21-AG21*2)/$C$1/$C$1</f>
        <v>50.70425262895242</v>
      </c>
      <c r="AH22" s="4">
        <f>(AG21+AI21-AH21*2)/$C$1/$C$1</f>
        <v>54.92300262895293</v>
      </c>
      <c r="AI22" s="4">
        <f>(AH21+AJ21-AI21*2)/$C$1/$C$1</f>
        <v>59.47925262895145</v>
      </c>
      <c r="AJ22" s="4">
        <f>(AI21+AK21-AJ21*2)/$C$1/$C$1</f>
        <v>64.37300262895558</v>
      </c>
    </row>
    <row r="25" ht="12.75">
      <c r="C25" s="4" t="str">
        <f>C9</f>
        <v>observed y</v>
      </c>
    </row>
    <row r="26" spans="3:37" ht="12.75">
      <c r="C26" s="4">
        <f>C10</f>
        <v>0.45443587419567827</v>
      </c>
      <c r="E26" s="4">
        <f>-2*($C26-E$4)*E$6</f>
        <v>3.2577434967827132</v>
      </c>
      <c r="F26" s="4">
        <f>-2*($C26-F$4)*F$6</f>
        <v>3.083368496782713</v>
      </c>
      <c r="G26" s="4">
        <f>-2*($C26-G$4)*G$6</f>
        <v>2.920243496782713</v>
      </c>
      <c r="H26" s="4">
        <f>-2*($C26-H$4)*H$6</f>
        <v>2.7683684967827134</v>
      </c>
      <c r="I26" s="4">
        <f>-2*($C26-I$4)*I$6</f>
        <v>2.6277434967827134</v>
      </c>
      <c r="J26" s="4">
        <f>-2*($C26-J$4)*J$6</f>
        <v>2.4983684967827133</v>
      </c>
      <c r="K26" s="4">
        <f>-2*($C26-K$4)*K$6</f>
        <v>2.3802434967827133</v>
      </c>
      <c r="L26" s="4">
        <f>-2*($C26-L$4)*L$6</f>
        <v>2.2733684967827132</v>
      </c>
      <c r="M26" s="4">
        <f>-2*($C26-M$4)*M$6</f>
        <v>2.1777434967827136</v>
      </c>
      <c r="N26" s="4">
        <f>-2*($C26-N$4)*N$6</f>
        <v>2.0933684967827135</v>
      </c>
      <c r="O26" s="2">
        <f>-2*($C26-O$4)*O$6</f>
        <v>2.0202434967827134</v>
      </c>
      <c r="P26" s="4">
        <f>-2*($C26-P$4)*P$6</f>
        <v>1.9583684967827133</v>
      </c>
      <c r="Q26" s="4">
        <f>-2*($C26-Q$4)*Q$6</f>
        <v>1.9077434967827132</v>
      </c>
      <c r="R26" s="4">
        <f>-2*($C26-R$4)*R$6</f>
        <v>1.8683684967827132</v>
      </c>
      <c r="S26" s="4">
        <f>-2*($C26-S$4)*S$6</f>
        <v>1.8402434967827133</v>
      </c>
      <c r="T26" s="4">
        <f>-2*($C26-T$4)*T$6</f>
        <v>1.823368496782713</v>
      </c>
      <c r="U26" s="4">
        <f>-2*($C26-U$4)*U$6</f>
        <v>1.817743496782713</v>
      </c>
      <c r="V26" s="4">
        <f>-2*($C26-V$4)*V$6</f>
        <v>1.823368496782713</v>
      </c>
      <c r="W26" s="4">
        <f>-2*($C26-W$4)*W$6</f>
        <v>1.840243496782713</v>
      </c>
      <c r="X26" s="4">
        <f>-2*($C26-X$4)*X$6</f>
        <v>1.868368496782713</v>
      </c>
      <c r="Y26" s="4">
        <f>-2*($C26-Y$4)*Y$6</f>
        <v>1.907743496782713</v>
      </c>
      <c r="Z26" s="4">
        <f>-2*($C26-Z$4)*Z$6</f>
        <v>1.9583684967827129</v>
      </c>
      <c r="AA26" s="4">
        <f>-2*($C26-AA$4)*AA$6</f>
        <v>2.020243496782713</v>
      </c>
      <c r="AB26" s="4">
        <f>-2*($C26-AB$4)*AB$6</f>
        <v>2.0933684967827126</v>
      </c>
      <c r="AC26" s="4">
        <f>-2*($C26-AC$4)*AC$6</f>
        <v>2.1777434967827127</v>
      </c>
      <c r="AD26" s="4">
        <f>-2*($C26-AD$4)*AD$6</f>
        <v>2.2733684967827124</v>
      </c>
      <c r="AE26" s="4">
        <f>-2*($C26-AE$4)*AE$6</f>
        <v>2.3802434967827124</v>
      </c>
      <c r="AF26" s="4">
        <f>-2*($C26-AF$4)*AF$6</f>
        <v>2.498368496782712</v>
      </c>
      <c r="AG26" s="4">
        <f>-2*($C26-AG$4)*AG$6</f>
        <v>2.627743496782712</v>
      </c>
      <c r="AH26" s="4">
        <f>-2*($C26-AH$4)*AH$6</f>
        <v>2.768368496782712</v>
      </c>
      <c r="AI26" s="4">
        <f>-2*($C26-AI$4)*AI$6</f>
        <v>2.920243496782712</v>
      </c>
      <c r="AJ26" s="4">
        <f>-2*($C26-AJ$4)*AJ$6</f>
        <v>3.0833684967827115</v>
      </c>
      <c r="AK26" s="4">
        <f>-2*($C26-AK$4)*AK$6</f>
        <v>3.2577434967827115</v>
      </c>
    </row>
    <row r="27" spans="3:37" ht="12.75">
      <c r="C27" s="4">
        <f>C11</f>
        <v>0.9809368968977232</v>
      </c>
      <c r="E27" s="4">
        <f>-2*($C27-E$4)*E$6</f>
        <v>5.363747587590893</v>
      </c>
      <c r="F27" s="4">
        <f>-2*($C27-F$4)*F$6</f>
        <v>5.189372587590893</v>
      </c>
      <c r="G27" s="4">
        <f>-2*($C27-G$4)*G$6</f>
        <v>5.026247587590893</v>
      </c>
      <c r="H27" s="4">
        <f>-2*($C27-H$4)*H$6</f>
        <v>4.874372587590893</v>
      </c>
      <c r="I27" s="4">
        <f>-2*($C27-I$4)*I$6</f>
        <v>4.733747587590893</v>
      </c>
      <c r="J27" s="4">
        <f>-2*($C27-J$4)*J$6</f>
        <v>4.604372587590893</v>
      </c>
      <c r="K27" s="4">
        <f>-2*($C27-K$4)*K$6</f>
        <v>4.486247587590893</v>
      </c>
      <c r="L27" s="4">
        <f>-2*($C27-L$4)*L$6</f>
        <v>4.379372587590893</v>
      </c>
      <c r="M27" s="4">
        <f>-2*($C27-M$4)*M$6</f>
        <v>4.283747587590893</v>
      </c>
      <c r="N27" s="4">
        <f>-2*($C27-N$4)*N$6</f>
        <v>4.199372587590894</v>
      </c>
      <c r="O27" s="2">
        <f>-2*($C27-O$4)*O$6</f>
        <v>4.1262475875908935</v>
      </c>
      <c r="P27" s="4">
        <f>-2*($C27-P$4)*P$6</f>
        <v>4.064372587590893</v>
      </c>
      <c r="Q27" s="4">
        <f>-2*($C27-Q$4)*Q$6</f>
        <v>4.013747587590893</v>
      </c>
      <c r="R27" s="4">
        <f>-2*($C27-R$4)*R$6</f>
        <v>3.974372587590893</v>
      </c>
      <c r="S27" s="4">
        <f>-2*($C27-S$4)*S$6</f>
        <v>3.946247587590893</v>
      </c>
      <c r="T27" s="4">
        <f>-2*($C27-T$4)*T$6</f>
        <v>3.929372587590893</v>
      </c>
      <c r="U27" s="4">
        <f>-2*($C27-U$4)*U$6</f>
        <v>3.923747587590893</v>
      </c>
      <c r="V27" s="4">
        <f>-2*($C27-V$4)*V$6</f>
        <v>3.9293725875908927</v>
      </c>
      <c r="W27" s="4">
        <f>-2*($C27-W$4)*W$6</f>
        <v>3.946247587590893</v>
      </c>
      <c r="X27" s="4">
        <f>-2*($C27-X$4)*X$6</f>
        <v>3.9743725875908926</v>
      </c>
      <c r="Y27" s="4">
        <f>-2*($C27-Y$4)*Y$6</f>
        <v>4.013747587590893</v>
      </c>
      <c r="Z27" s="4">
        <f>-2*($C27-Z$4)*Z$6</f>
        <v>4.064372587590893</v>
      </c>
      <c r="AA27" s="4">
        <f>-2*($C27-AA$4)*AA$6</f>
        <v>4.126247587590893</v>
      </c>
      <c r="AB27" s="4">
        <f>-2*($C27-AB$4)*AB$6</f>
        <v>4.199372587590893</v>
      </c>
      <c r="AC27" s="4">
        <f>-2*($C27-AC$4)*AC$6</f>
        <v>4.283747587590892</v>
      </c>
      <c r="AD27" s="4">
        <f>-2*($C27-AD$4)*AD$6</f>
        <v>4.379372587590892</v>
      </c>
      <c r="AE27" s="4">
        <f>-2*($C27-AE$4)*AE$6</f>
        <v>4.486247587590892</v>
      </c>
      <c r="AF27" s="4">
        <f>-2*($C27-AF$4)*AF$6</f>
        <v>4.604372587590892</v>
      </c>
      <c r="AG27" s="4">
        <f>-2*($C27-AG$4)*AG$6</f>
        <v>4.733747587590892</v>
      </c>
      <c r="AH27" s="4">
        <f>-2*($C27-AH$4)*AH$6</f>
        <v>4.874372587590892</v>
      </c>
      <c r="AI27" s="4">
        <f>-2*($C27-AI$4)*AI$6</f>
        <v>5.026247587590891</v>
      </c>
      <c r="AJ27" s="4">
        <f>-2*($C27-AJ$4)*AJ$6</f>
        <v>5.189372587590891</v>
      </c>
      <c r="AK27" s="4">
        <f>-2*($C27-AK$4)*AK$6</f>
        <v>5.3637475875908915</v>
      </c>
    </row>
    <row r="28" spans="3:37" ht="12.75">
      <c r="C28" s="4">
        <f>C12</f>
        <v>0.7007867005739086</v>
      </c>
      <c r="E28" s="4">
        <f>-2*($C28-E$4)*E$6</f>
        <v>4.243146802295634</v>
      </c>
      <c r="F28" s="4">
        <f>-2*($C28-F$4)*F$6</f>
        <v>4.068771802295634</v>
      </c>
      <c r="G28" s="4">
        <f>-2*($C28-G$4)*G$6</f>
        <v>3.9056468022956343</v>
      </c>
      <c r="H28" s="4">
        <f>-2*($C28-H$4)*H$6</f>
        <v>3.7537718022956343</v>
      </c>
      <c r="I28" s="4">
        <f>-2*($C28-I$4)*I$6</f>
        <v>3.613146802295635</v>
      </c>
      <c r="J28" s="4">
        <f>-2*($C28-J$4)*J$6</f>
        <v>3.4837718022956343</v>
      </c>
      <c r="K28" s="4">
        <f>-2*($C28-K$4)*K$6</f>
        <v>3.3656468022956347</v>
      </c>
      <c r="L28" s="4">
        <f>-2*($C28-L$4)*L$6</f>
        <v>3.2587718022956347</v>
      </c>
      <c r="M28" s="4">
        <f>-2*($C28-M$4)*M$6</f>
        <v>3.1631468022956346</v>
      </c>
      <c r="N28" s="4">
        <f>-2*($C28-N$4)*N$6</f>
        <v>3.0787718022956345</v>
      </c>
      <c r="O28" s="2">
        <f>-2*($C28-O$4)*O$6</f>
        <v>3.0056468022956344</v>
      </c>
      <c r="P28" s="4">
        <f>-2*($C28-P$4)*P$6</f>
        <v>2.9437718022956347</v>
      </c>
      <c r="Q28" s="4">
        <f>-2*($C28-Q$4)*Q$6</f>
        <v>2.8931468022956346</v>
      </c>
      <c r="R28" s="4">
        <f>-2*($C28-R$4)*R$6</f>
        <v>2.8537718022956344</v>
      </c>
      <c r="S28" s="4">
        <f>-2*($C28-S$4)*S$6</f>
        <v>2.8256468022956343</v>
      </c>
      <c r="T28" s="4">
        <f>-2*($C28-T$4)*T$6</f>
        <v>2.8087718022956345</v>
      </c>
      <c r="U28" s="4">
        <f>-2*($C28-U$4)*U$6</f>
        <v>2.8031468022956343</v>
      </c>
      <c r="V28" s="4">
        <f>-2*($C28-V$4)*V$6</f>
        <v>2.808771802295634</v>
      </c>
      <c r="W28" s="4">
        <f>-2*($C28-W$4)*W$6</f>
        <v>2.8256468022956343</v>
      </c>
      <c r="X28" s="4">
        <f>-2*($C28-X$4)*X$6</f>
        <v>2.853771802295634</v>
      </c>
      <c r="Y28" s="4">
        <f>-2*($C28-Y$4)*Y$6</f>
        <v>2.893146802295634</v>
      </c>
      <c r="Z28" s="4">
        <f>-2*($C28-Z$4)*Z$6</f>
        <v>2.9437718022956343</v>
      </c>
      <c r="AA28" s="4">
        <f>-2*($C28-AA$4)*AA$6</f>
        <v>3.005646802295634</v>
      </c>
      <c r="AB28" s="4">
        <f>-2*($C28-AB$4)*AB$6</f>
        <v>3.078771802295634</v>
      </c>
      <c r="AC28" s="4">
        <f>-2*($C28-AC$4)*AC$6</f>
        <v>3.1631468022956337</v>
      </c>
      <c r="AD28" s="4">
        <f>-2*($C28-AD$4)*AD$6</f>
        <v>3.258771802295634</v>
      </c>
      <c r="AE28" s="4">
        <f>-2*($C28-AE$4)*AE$6</f>
        <v>3.3656468022956334</v>
      </c>
      <c r="AF28" s="4">
        <f>-2*($C28-AF$4)*AF$6</f>
        <v>3.4837718022956334</v>
      </c>
      <c r="AG28" s="4">
        <f>-2*($C28-AG$4)*AG$6</f>
        <v>3.6131468022956335</v>
      </c>
      <c r="AH28" s="4">
        <f>-2*($C28-AH$4)*AH$6</f>
        <v>3.753771802295633</v>
      </c>
      <c r="AI28" s="4">
        <f>-2*($C28-AI$4)*AI$6</f>
        <v>3.905646802295633</v>
      </c>
      <c r="AJ28" s="4">
        <f>-2*($C28-AJ$4)*AJ$6</f>
        <v>4.0687718022956325</v>
      </c>
      <c r="AK28" s="4">
        <f>-2*($C28-AK$4)*AK$6</f>
        <v>4.243146802295633</v>
      </c>
    </row>
    <row r="29" spans="3:37" ht="12.75">
      <c r="C29" s="4">
        <f>C13</f>
        <v>0.7180623899111293</v>
      </c>
      <c r="E29" s="4">
        <f>-2*($C29-E$4)*E$6</f>
        <v>4.312249559644517</v>
      </c>
      <c r="F29" s="4">
        <f>-2*($C29-F$4)*F$6</f>
        <v>4.1378745596445174</v>
      </c>
      <c r="G29" s="4">
        <f>-2*($C29-G$4)*G$6</f>
        <v>3.974749559644517</v>
      </c>
      <c r="H29" s="4">
        <f>-2*($C29-H$4)*H$6</f>
        <v>3.822874559644517</v>
      </c>
      <c r="I29" s="4">
        <f>-2*($C29-I$4)*I$6</f>
        <v>3.682249559644517</v>
      </c>
      <c r="J29" s="4">
        <f>-2*($C29-J$4)*J$6</f>
        <v>3.5528745596445175</v>
      </c>
      <c r="K29" s="4">
        <f>-2*($C29-K$4)*K$6</f>
        <v>3.4347495596445174</v>
      </c>
      <c r="L29" s="4">
        <f>-2*($C29-L$4)*L$6</f>
        <v>3.3278745596445174</v>
      </c>
      <c r="M29" s="4">
        <f>-2*($C29-M$4)*M$6</f>
        <v>3.2322495596445173</v>
      </c>
      <c r="N29" s="4">
        <f>-2*($C29-N$4)*N$6</f>
        <v>3.1478745596445172</v>
      </c>
      <c r="O29" s="2">
        <f>-2*($C29-O$4)*O$6</f>
        <v>3.074749559644517</v>
      </c>
      <c r="P29" s="4">
        <f>-2*($C29-P$4)*P$6</f>
        <v>3.0128745596445174</v>
      </c>
      <c r="Q29" s="4">
        <f>-2*($C29-Q$4)*Q$6</f>
        <v>2.9622495596445173</v>
      </c>
      <c r="R29" s="4">
        <f>-2*($C29-R$4)*R$6</f>
        <v>2.922874559644517</v>
      </c>
      <c r="S29" s="4">
        <f>-2*($C29-S$4)*S$6</f>
        <v>2.894749559644517</v>
      </c>
      <c r="T29" s="4">
        <f>-2*($C29-T$4)*T$6</f>
        <v>2.877874559644517</v>
      </c>
      <c r="U29" s="4">
        <f>-2*($C29-U$4)*U$6</f>
        <v>2.872249559644517</v>
      </c>
      <c r="V29" s="4">
        <f>-2*($C29-V$4)*V$6</f>
        <v>2.8778745596445168</v>
      </c>
      <c r="W29" s="4">
        <f>-2*($C29-W$4)*W$6</f>
        <v>2.894749559644517</v>
      </c>
      <c r="X29" s="4">
        <f>-2*($C29-X$4)*X$6</f>
        <v>2.9228745596445167</v>
      </c>
      <c r="Y29" s="4">
        <f>-2*($C29-Y$4)*Y$6</f>
        <v>2.962249559644517</v>
      </c>
      <c r="Z29" s="4">
        <f>-2*($C29-Z$4)*Z$6</f>
        <v>3.012874559644517</v>
      </c>
      <c r="AA29" s="4">
        <f>-2*($C29-AA$4)*AA$6</f>
        <v>3.0747495596445167</v>
      </c>
      <c r="AB29" s="4">
        <f>-2*($C29-AB$4)*AB$6</f>
        <v>3.147874559644517</v>
      </c>
      <c r="AC29" s="4">
        <f>-2*($C29-AC$4)*AC$6</f>
        <v>3.2322495596445164</v>
      </c>
      <c r="AD29" s="4">
        <f>-2*($C29-AD$4)*AD$6</f>
        <v>3.3278745596445165</v>
      </c>
      <c r="AE29" s="4">
        <f>-2*($C29-AE$4)*AE$6</f>
        <v>3.4347495596445166</v>
      </c>
      <c r="AF29" s="4">
        <f>-2*($C29-AF$4)*AF$6</f>
        <v>3.552874559644516</v>
      </c>
      <c r="AG29" s="4">
        <f>-2*($C29-AG$4)*AG$6</f>
        <v>3.682249559644516</v>
      </c>
      <c r="AH29" s="4">
        <f>-2*($C29-AH$4)*AH$6</f>
        <v>3.8228745596445157</v>
      </c>
      <c r="AI29" s="4">
        <f>-2*($C29-AI$4)*AI$6</f>
        <v>3.9747495596445157</v>
      </c>
      <c r="AJ29" s="4">
        <f>-2*($C29-AJ$4)*AJ$6</f>
        <v>4.137874559644516</v>
      </c>
      <c r="AK29" s="4">
        <f>-2*($C29-AK$4)*AK$6</f>
        <v>4.312249559644515</v>
      </c>
    </row>
    <row r="30" spans="3:37" ht="12.75">
      <c r="C30" s="4">
        <f>C14</f>
        <v>0.9696658413010218</v>
      </c>
      <c r="E30" s="4">
        <f>-2*($C30-E$4)*E$6</f>
        <v>5.318663365204087</v>
      </c>
      <c r="F30" s="4">
        <f>-2*($C30-F$4)*F$6</f>
        <v>5.144288365204087</v>
      </c>
      <c r="G30" s="4">
        <f>-2*($C30-G$4)*G$6</f>
        <v>4.981163365204088</v>
      </c>
      <c r="H30" s="4">
        <f>-2*($C30-H$4)*H$6</f>
        <v>4.829288365204087</v>
      </c>
      <c r="I30" s="4">
        <f>-2*($C30-I$4)*I$6</f>
        <v>4.688663365204087</v>
      </c>
      <c r="J30" s="4">
        <f>-2*($C30-J$4)*J$6</f>
        <v>4.559288365204088</v>
      </c>
      <c r="K30" s="4">
        <f>-2*($C30-K$4)*K$6</f>
        <v>4.441163365204088</v>
      </c>
      <c r="L30" s="4">
        <f>-2*($C30-L$4)*L$6</f>
        <v>4.334288365204087</v>
      </c>
      <c r="M30" s="4">
        <f>-2*($C30-M$4)*M$6</f>
        <v>4.238663365204088</v>
      </c>
      <c r="N30" s="4">
        <f>-2*($C30-N$4)*N$6</f>
        <v>4.154288365204088</v>
      </c>
      <c r="O30" s="2">
        <f>-2*($C30-O$4)*O$6</f>
        <v>4.0811633652040875</v>
      </c>
      <c r="P30" s="4">
        <f>-2*($C30-P$4)*P$6</f>
        <v>4.019288365204088</v>
      </c>
      <c r="Q30" s="4">
        <f>-2*($C30-Q$4)*Q$6</f>
        <v>3.9686633652040877</v>
      </c>
      <c r="R30" s="4">
        <f>-2*($C30-R$4)*R$6</f>
        <v>3.9292883652040875</v>
      </c>
      <c r="S30" s="4">
        <f>-2*($C30-S$4)*S$6</f>
        <v>3.9011633652040874</v>
      </c>
      <c r="T30" s="4">
        <f>-2*($C30-T$4)*T$6</f>
        <v>3.8842883652040876</v>
      </c>
      <c r="U30" s="4">
        <f>-2*($C30-U$4)*U$6</f>
        <v>3.8786633652040874</v>
      </c>
      <c r="V30" s="4">
        <f>-2*($C30-V$4)*V$6</f>
        <v>3.884288365204087</v>
      </c>
      <c r="W30" s="4">
        <f>-2*($C30-W$4)*W$6</f>
        <v>3.9011633652040874</v>
      </c>
      <c r="X30" s="4">
        <f>-2*($C30-X$4)*X$6</f>
        <v>3.929288365204087</v>
      </c>
      <c r="Y30" s="4">
        <f>-2*($C30-Y$4)*Y$6</f>
        <v>3.9686633652040872</v>
      </c>
      <c r="Z30" s="4">
        <f>-2*($C30-Z$4)*Z$6</f>
        <v>4.019288365204087</v>
      </c>
      <c r="AA30" s="4">
        <f>-2*($C30-AA$4)*AA$6</f>
        <v>4.0811633652040875</v>
      </c>
      <c r="AB30" s="4">
        <f>-2*($C30-AB$4)*AB$6</f>
        <v>4.154288365204087</v>
      </c>
      <c r="AC30" s="4">
        <f>-2*($C30-AC$4)*AC$6</f>
        <v>4.238663365204087</v>
      </c>
      <c r="AD30" s="4">
        <f>-2*($C30-AD$4)*AD$6</f>
        <v>4.3342883652040864</v>
      </c>
      <c r="AE30" s="4">
        <f>-2*($C30-AE$4)*AE$6</f>
        <v>4.441163365204087</v>
      </c>
      <c r="AF30" s="4">
        <f>-2*($C30-AF$4)*AF$6</f>
        <v>4.559288365204086</v>
      </c>
      <c r="AG30" s="4">
        <f>-2*($C30-AG$4)*AG$6</f>
        <v>4.6886633652040866</v>
      </c>
      <c r="AH30" s="4">
        <f>-2*($C30-AH$4)*AH$6</f>
        <v>4.8292883652040866</v>
      </c>
      <c r="AI30" s="4">
        <f>-2*($C30-AI$4)*AI$6</f>
        <v>4.981163365204086</v>
      </c>
      <c r="AJ30" s="4">
        <f>-2*($C30-AJ$4)*AJ$6</f>
        <v>5.144288365204086</v>
      </c>
      <c r="AK30" s="4">
        <f>-2*($C30-AK$4)*AK$6</f>
        <v>5.318663365204086</v>
      </c>
    </row>
    <row r="31" spans="3:37" ht="12.75">
      <c r="C31" s="4">
        <f>C15</f>
        <v>0.9852377832689564</v>
      </c>
      <c r="E31" s="4">
        <f>-2*($C31-E$4)*E$6</f>
        <v>5.3809511330758255</v>
      </c>
      <c r="F31" s="4">
        <f>-2*($C31-F$4)*F$6</f>
        <v>5.206576133075826</v>
      </c>
      <c r="G31" s="4">
        <f>-2*($C31-G$4)*G$6</f>
        <v>5.043451133075825</v>
      </c>
      <c r="H31" s="4">
        <f>-2*($C31-H$4)*H$6</f>
        <v>4.891576133075826</v>
      </c>
      <c r="I31" s="4">
        <f>-2*($C31-I$4)*I$6</f>
        <v>4.750951133075826</v>
      </c>
      <c r="J31" s="4">
        <f>-2*($C31-J$4)*J$6</f>
        <v>4.621576133075826</v>
      </c>
      <c r="K31" s="4">
        <f>-2*($C31-K$4)*K$6</f>
        <v>4.503451133075826</v>
      </c>
      <c r="L31" s="4">
        <f>-2*($C31-L$4)*L$6</f>
        <v>4.3965761330758255</v>
      </c>
      <c r="M31" s="4">
        <f>-2*($C31-M$4)*M$6</f>
        <v>4.300951133075826</v>
      </c>
      <c r="N31" s="4">
        <f>-2*($C31-N$4)*N$6</f>
        <v>4.216576133075826</v>
      </c>
      <c r="O31" s="2">
        <f>-2*($C31-O$4)*O$6</f>
        <v>4.143451133075826</v>
      </c>
      <c r="P31" s="4">
        <f>-2*($C31-P$4)*P$6</f>
        <v>4.081576133075826</v>
      </c>
      <c r="Q31" s="4">
        <f>-2*($C31-Q$4)*Q$6</f>
        <v>4.030951133075826</v>
      </c>
      <c r="R31" s="4">
        <f>-2*($C31-R$4)*R$6</f>
        <v>3.9915761330758257</v>
      </c>
      <c r="S31" s="4">
        <f>-2*($C31-S$4)*S$6</f>
        <v>3.9634511330758255</v>
      </c>
      <c r="T31" s="4">
        <f>-2*($C31-T$4)*T$6</f>
        <v>3.9465761330758258</v>
      </c>
      <c r="U31" s="4">
        <f>-2*($C31-U$4)*U$6</f>
        <v>3.9409511330758256</v>
      </c>
      <c r="V31" s="4">
        <f>-2*($C31-V$4)*V$6</f>
        <v>3.9465761330758253</v>
      </c>
      <c r="W31" s="4">
        <f>-2*($C31-W$4)*W$6</f>
        <v>3.9634511330758255</v>
      </c>
      <c r="X31" s="4">
        <f>-2*($C31-X$4)*X$6</f>
        <v>3.9915761330758253</v>
      </c>
      <c r="Y31" s="4">
        <f>-2*($C31-Y$4)*Y$6</f>
        <v>4.030951133075825</v>
      </c>
      <c r="Z31" s="4">
        <f>-2*($C31-Z$4)*Z$6</f>
        <v>4.081576133075825</v>
      </c>
      <c r="AA31" s="4">
        <f>-2*($C31-AA$4)*AA$6</f>
        <v>4.143451133075826</v>
      </c>
      <c r="AB31" s="4">
        <f>-2*($C31-AB$4)*AB$6</f>
        <v>4.216576133075825</v>
      </c>
      <c r="AC31" s="4">
        <f>-2*($C31-AC$4)*AC$6</f>
        <v>4.300951133075825</v>
      </c>
      <c r="AD31" s="4">
        <f>-2*($C31-AD$4)*AD$6</f>
        <v>4.396576133075825</v>
      </c>
      <c r="AE31" s="4">
        <f>-2*($C31-AE$4)*AE$6</f>
        <v>4.503451133075825</v>
      </c>
      <c r="AF31" s="4">
        <f>-2*($C31-AF$4)*AF$6</f>
        <v>4.621576133075825</v>
      </c>
      <c r="AG31" s="4">
        <f>-2*($C31-AG$4)*AG$6</f>
        <v>4.750951133075825</v>
      </c>
      <c r="AH31" s="4">
        <f>-2*($C31-AH$4)*AH$6</f>
        <v>4.891576133075825</v>
      </c>
      <c r="AI31" s="4">
        <f>-2*($C31-AI$4)*AI$6</f>
        <v>5.043451133075824</v>
      </c>
      <c r="AJ31" s="4">
        <f>-2*($C31-AJ$4)*AJ$6</f>
        <v>5.206576133075824</v>
      </c>
      <c r="AK31" s="4">
        <f>-2*($C31-AK$4)*AK$6</f>
        <v>5.380951133075824</v>
      </c>
    </row>
    <row r="32" spans="3:37" ht="12.75">
      <c r="C32" s="4">
        <f>C16</f>
        <v>0.2544526571974368</v>
      </c>
      <c r="E32" s="4">
        <f>-2*($C32-E$4)*E$6</f>
        <v>2.457810628789747</v>
      </c>
      <c r="F32" s="4">
        <f>-2*($C32-F$4)*F$6</f>
        <v>2.2834356287897473</v>
      </c>
      <c r="G32" s="4">
        <f>-2*($C32-G$4)*G$6</f>
        <v>2.1203106287897473</v>
      </c>
      <c r="H32" s="4">
        <f>-2*($C32-H$4)*H$6</f>
        <v>1.9684356287897473</v>
      </c>
      <c r="I32" s="4">
        <f>-2*($C32-I$4)*I$6</f>
        <v>1.8278106287897475</v>
      </c>
      <c r="J32" s="4">
        <f>-2*($C32-J$4)*J$6</f>
        <v>1.6984356287897475</v>
      </c>
      <c r="K32" s="4">
        <f>-2*($C32-K$4)*K$6</f>
        <v>1.5803106287897477</v>
      </c>
      <c r="L32" s="4">
        <f>-2*($C32-L$4)*L$6</f>
        <v>1.4734356287897477</v>
      </c>
      <c r="M32" s="4">
        <f>-2*($C32-M$4)*M$6</f>
        <v>1.3778106287897476</v>
      </c>
      <c r="N32" s="4">
        <f>-2*($C32-N$4)*N$6</f>
        <v>1.2934356287897477</v>
      </c>
      <c r="O32" s="2">
        <f>-2*($C32-O$4)*O$6</f>
        <v>1.2203106287897476</v>
      </c>
      <c r="P32" s="4">
        <f>-2*($C32-P$4)*P$6</f>
        <v>1.1584356287897475</v>
      </c>
      <c r="Q32" s="4">
        <f>-2*($C32-Q$4)*Q$6</f>
        <v>1.1078106287897476</v>
      </c>
      <c r="R32" s="4">
        <f>-2*($C32-R$4)*R$6</f>
        <v>1.0684356287897474</v>
      </c>
      <c r="S32" s="4">
        <f>-2*($C32-S$4)*S$6</f>
        <v>1.0403106287897474</v>
      </c>
      <c r="T32" s="4">
        <f>-2*($C32-T$4)*T$6</f>
        <v>1.0234356287897473</v>
      </c>
      <c r="U32" s="4">
        <f>-2*($C32-U$4)*U$6</f>
        <v>1.0178106287897473</v>
      </c>
      <c r="V32" s="4">
        <f>-2*($C32-V$4)*V$6</f>
        <v>1.0234356287897473</v>
      </c>
      <c r="W32" s="4">
        <f>-2*($C32-W$4)*W$6</f>
        <v>1.0403106287897472</v>
      </c>
      <c r="X32" s="4">
        <f>-2*($C32-X$4)*X$6</f>
        <v>1.0684356287897472</v>
      </c>
      <c r="Y32" s="4">
        <f>-2*($C32-Y$4)*Y$6</f>
        <v>1.1078106287897471</v>
      </c>
      <c r="Z32" s="4">
        <f>-2*($C32-Z$4)*Z$6</f>
        <v>1.158435628789747</v>
      </c>
      <c r="AA32" s="4">
        <f>-2*($C32-AA$4)*AA$6</f>
        <v>1.220310628789747</v>
      </c>
      <c r="AB32" s="4">
        <f>-2*($C32-AB$4)*AB$6</f>
        <v>1.293435628789747</v>
      </c>
      <c r="AC32" s="4">
        <f>-2*($C32-AC$4)*AC$6</f>
        <v>1.377810628789747</v>
      </c>
      <c r="AD32" s="4">
        <f>-2*($C32-AD$4)*AD$6</f>
        <v>1.4734356287897468</v>
      </c>
      <c r="AE32" s="4">
        <f>-2*($C32-AE$4)*AE$6</f>
        <v>1.5803106287897466</v>
      </c>
      <c r="AF32" s="4">
        <f>-2*($C32-AF$4)*AF$6</f>
        <v>1.6984356287897464</v>
      </c>
      <c r="AG32" s="4">
        <f>-2*($C32-AG$4)*AG$6</f>
        <v>1.8278106287897464</v>
      </c>
      <c r="AH32" s="4">
        <f>-2*($C32-AH$4)*AH$6</f>
        <v>1.968435628789746</v>
      </c>
      <c r="AI32" s="4">
        <f>-2*($C32-AI$4)*AI$6</f>
        <v>2.120310628789746</v>
      </c>
      <c r="AJ32" s="4">
        <f>-2*($C32-AJ$4)*AJ$6</f>
        <v>2.2834356287897455</v>
      </c>
      <c r="AK32" s="4">
        <f>-2*($C32-AK$4)*AK$6</f>
        <v>2.457810628789746</v>
      </c>
    </row>
    <row r="33" spans="3:37" ht="12.75">
      <c r="C33" s="4">
        <f>C17</f>
        <v>0.12509571387965243</v>
      </c>
      <c r="E33" s="4">
        <f>-2*($C33-E$4)*E$6</f>
        <v>1.9403828555186098</v>
      </c>
      <c r="F33" s="4">
        <f>-2*($C33-F$4)*F$6</f>
        <v>1.7660078555186098</v>
      </c>
      <c r="G33" s="4">
        <f>-2*($C33-G$4)*G$6</f>
        <v>1.6028828555186099</v>
      </c>
      <c r="H33" s="4">
        <f>-2*($C33-H$4)*H$6</f>
        <v>1.45100785551861</v>
      </c>
      <c r="I33" s="4">
        <f>-2*($C33-I$4)*I$6</f>
        <v>1.31038285551861</v>
      </c>
      <c r="J33" s="4">
        <f>-2*($C33-J$4)*J$6</f>
        <v>1.1810078555186099</v>
      </c>
      <c r="K33" s="4">
        <f>-2*($C33-K$4)*K$6</f>
        <v>1.06288285551861</v>
      </c>
      <c r="L33" s="4">
        <f>-2*($C33-L$4)*L$6</f>
        <v>0.95600785551861</v>
      </c>
      <c r="M33" s="4">
        <f>-2*($C33-M$4)*M$6</f>
        <v>0.8603828555186102</v>
      </c>
      <c r="N33" s="4">
        <f>-2*($C33-N$4)*N$6</f>
        <v>0.7760078555186101</v>
      </c>
      <c r="O33" s="2">
        <f>-2*($C33-O$4)*O$6</f>
        <v>0.7028828555186101</v>
      </c>
      <c r="P33" s="4">
        <f>-2*($C33-P$4)*P$6</f>
        <v>0.64100785551861</v>
      </c>
      <c r="Q33" s="4">
        <f>-2*($C33-Q$4)*Q$6</f>
        <v>0.5903828555186099</v>
      </c>
      <c r="R33" s="4">
        <f>-2*($C33-R$4)*R$6</f>
        <v>0.5510078555186099</v>
      </c>
      <c r="S33" s="4">
        <f>-2*($C33-S$4)*S$6</f>
        <v>0.5228828555186098</v>
      </c>
      <c r="T33" s="4">
        <f>-2*($C33-T$4)*T$6</f>
        <v>0.5060078555186097</v>
      </c>
      <c r="U33" s="4">
        <f>-2*($C33-U$4)*U$6</f>
        <v>0.5003828555186097</v>
      </c>
      <c r="V33" s="4">
        <f>-2*($C33-V$4)*V$6</f>
        <v>0.5060078555186097</v>
      </c>
      <c r="W33" s="4">
        <f>-2*($C33-W$4)*W$6</f>
        <v>0.5228828555186096</v>
      </c>
      <c r="X33" s="4">
        <f>-2*($C33-X$4)*X$6</f>
        <v>0.5510078555186095</v>
      </c>
      <c r="Y33" s="4">
        <f>-2*($C33-Y$4)*Y$6</f>
        <v>0.5903828555186096</v>
      </c>
      <c r="Z33" s="4">
        <f>-2*($C33-Z$4)*Z$6</f>
        <v>0.6410078555186095</v>
      </c>
      <c r="AA33" s="4">
        <f>-2*($C33-AA$4)*AA$6</f>
        <v>0.7028828555186095</v>
      </c>
      <c r="AB33" s="4">
        <f>-2*($C33-AB$4)*AB$6</f>
        <v>0.7760078555186094</v>
      </c>
      <c r="AC33" s="4">
        <f>-2*($C33-AC$4)*AC$6</f>
        <v>0.8603828555186093</v>
      </c>
      <c r="AD33" s="4">
        <f>-2*($C33-AD$4)*AD$6</f>
        <v>0.9560078555186091</v>
      </c>
      <c r="AE33" s="4">
        <f>-2*($C33-AE$4)*AE$6</f>
        <v>1.062882855518609</v>
      </c>
      <c r="AF33" s="4">
        <f>-2*($C33-AF$4)*AF$6</f>
        <v>1.181007855518609</v>
      </c>
      <c r="AG33" s="4">
        <f>-2*($C33-AG$4)*AG$6</f>
        <v>1.3103828555186088</v>
      </c>
      <c r="AH33" s="4">
        <f>-2*($C33-AH$4)*AH$6</f>
        <v>1.4510078555186086</v>
      </c>
      <c r="AI33" s="4">
        <f>-2*($C33-AI$4)*AI$6</f>
        <v>1.6028828555186085</v>
      </c>
      <c r="AJ33" s="4">
        <f>-2*($C33-AJ$4)*AJ$6</f>
        <v>1.766007855518608</v>
      </c>
      <c r="AK33" s="4">
        <f>-2*($C33-AK$4)*AK$6</f>
        <v>1.940382855518608</v>
      </c>
    </row>
    <row r="34" spans="3:37" ht="12.75">
      <c r="C34" s="4">
        <f>C18</f>
        <v>0.7941475027978836</v>
      </c>
      <c r="E34" s="4">
        <f>-2*($C34-E$4)*E$6</f>
        <v>4.616590011191534</v>
      </c>
      <c r="F34" s="4">
        <f>-2*($C34-F$4)*F$6</f>
        <v>4.442215011191534</v>
      </c>
      <c r="G34" s="4">
        <f>-2*($C34-G$4)*G$6</f>
        <v>4.279090011191535</v>
      </c>
      <c r="H34" s="4">
        <f>-2*($C34-H$4)*H$6</f>
        <v>4.127215011191534</v>
      </c>
      <c r="I34" s="4">
        <f>-2*($C34-I$4)*I$6</f>
        <v>3.9865900111915344</v>
      </c>
      <c r="J34" s="4">
        <f>-2*($C34-J$4)*J$6</f>
        <v>3.857215011191535</v>
      </c>
      <c r="K34" s="4">
        <f>-2*($C34-K$4)*K$6</f>
        <v>3.739090011191535</v>
      </c>
      <c r="L34" s="4">
        <f>-2*($C34-L$4)*L$6</f>
        <v>3.632215011191535</v>
      </c>
      <c r="M34" s="4">
        <f>-2*($C34-M$4)*M$6</f>
        <v>3.5365900111915347</v>
      </c>
      <c r="N34" s="4">
        <f>-2*($C34-N$4)*N$6</f>
        <v>3.4522150111915346</v>
      </c>
      <c r="O34" s="2">
        <f>-2*($C34-O$4)*O$6</f>
        <v>3.3790900111915345</v>
      </c>
      <c r="P34" s="4">
        <f>-2*($C34-P$4)*P$6</f>
        <v>3.317215011191535</v>
      </c>
      <c r="Q34" s="4">
        <f>-2*($C34-Q$4)*Q$6</f>
        <v>3.2665900111915347</v>
      </c>
      <c r="R34" s="4">
        <f>-2*($C34-R$4)*R$6</f>
        <v>3.2272150111915345</v>
      </c>
      <c r="S34" s="4">
        <f>-2*($C34-S$4)*S$6</f>
        <v>3.1990900111915344</v>
      </c>
      <c r="T34" s="4">
        <f>-2*($C34-T$4)*T$6</f>
        <v>3.1822150111915346</v>
      </c>
      <c r="U34" s="4">
        <f>-2*($C34-U$4)*U$6</f>
        <v>3.1765900111915344</v>
      </c>
      <c r="V34" s="4">
        <f>-2*($C34-V$4)*V$6</f>
        <v>3.182215011191534</v>
      </c>
      <c r="W34" s="4">
        <f>-2*($C34-W$4)*W$6</f>
        <v>3.1990900111915344</v>
      </c>
      <c r="X34" s="4">
        <f>-2*($C34-X$4)*X$6</f>
        <v>3.227215011191534</v>
      </c>
      <c r="Y34" s="4">
        <f>-2*($C34-Y$4)*Y$6</f>
        <v>3.2665900111915342</v>
      </c>
      <c r="Z34" s="4">
        <f>-2*($C34-Z$4)*Z$6</f>
        <v>3.3172150111915344</v>
      </c>
      <c r="AA34" s="4">
        <f>-2*($C34-AA$4)*AA$6</f>
        <v>3.379090011191534</v>
      </c>
      <c r="AB34" s="4">
        <f>-2*($C34-AB$4)*AB$6</f>
        <v>3.452215011191534</v>
      </c>
      <c r="AC34" s="4">
        <f>-2*($C34-AC$4)*AC$6</f>
        <v>3.536590011191534</v>
      </c>
      <c r="AD34" s="4">
        <f>-2*($C34-AD$4)*AD$6</f>
        <v>3.632215011191534</v>
      </c>
      <c r="AE34" s="4">
        <f>-2*($C34-AE$4)*AE$6</f>
        <v>3.739090011191534</v>
      </c>
      <c r="AF34" s="4">
        <f>-2*($C34-AF$4)*AF$6</f>
        <v>3.8572150111915335</v>
      </c>
      <c r="AG34" s="4">
        <f>-2*($C34-AG$4)*AG$6</f>
        <v>3.9865900111915336</v>
      </c>
      <c r="AH34" s="4">
        <f>-2*($C34-AH$4)*AH$6</f>
        <v>4.1272150111915336</v>
      </c>
      <c r="AI34" s="4">
        <f>-2*($C34-AI$4)*AI$6</f>
        <v>4.279090011191533</v>
      </c>
      <c r="AJ34" s="4">
        <f>-2*($C34-AJ$4)*AJ$6</f>
        <v>4.442215011191533</v>
      </c>
      <c r="AK34" s="4">
        <f>-2*($C34-AK$4)*AK$6</f>
        <v>4.616590011191533</v>
      </c>
    </row>
    <row r="35" spans="3:37" ht="12.75">
      <c r="C35" s="4">
        <f>C19</f>
        <v>0.6112105472148688</v>
      </c>
      <c r="E35" s="4">
        <f>-2*($C35-E$4)*E$6</f>
        <v>3.884842188859475</v>
      </c>
      <c r="F35" s="4">
        <f>-2*($C35-F$4)*F$6</f>
        <v>3.710467188859475</v>
      </c>
      <c r="G35" s="4">
        <f>-2*($C35-G$4)*G$6</f>
        <v>3.547342188859475</v>
      </c>
      <c r="H35" s="4">
        <f>-2*($C35-H$4)*H$6</f>
        <v>3.395467188859475</v>
      </c>
      <c r="I35" s="4">
        <f>-2*($C35-I$4)*I$6</f>
        <v>3.2548421888594756</v>
      </c>
      <c r="J35" s="4">
        <f>-2*($C35-J$4)*J$6</f>
        <v>3.125467188859475</v>
      </c>
      <c r="K35" s="4">
        <f>-2*($C35-K$4)*K$6</f>
        <v>3.0073421888594756</v>
      </c>
      <c r="L35" s="4">
        <f>-2*($C35-L$4)*L$6</f>
        <v>2.9004671888594755</v>
      </c>
      <c r="M35" s="4">
        <f>-2*($C35-M$4)*M$6</f>
        <v>2.8048421888594754</v>
      </c>
      <c r="N35" s="4">
        <f>-2*($C35-N$4)*N$6</f>
        <v>2.7204671888594754</v>
      </c>
      <c r="O35" s="2">
        <f>-2*($C35-O$4)*O$6</f>
        <v>2.6473421888594753</v>
      </c>
      <c r="P35" s="4">
        <f>-2*($C35-P$4)*P$6</f>
        <v>2.5854671888594756</v>
      </c>
      <c r="Q35" s="4">
        <f>-2*($C35-Q$4)*Q$6</f>
        <v>2.5348421888594754</v>
      </c>
      <c r="R35" s="4">
        <f>-2*($C35-R$4)*R$6</f>
        <v>2.4954671888594753</v>
      </c>
      <c r="S35" s="4">
        <f>-2*($C35-S$4)*S$6</f>
        <v>2.467342188859475</v>
      </c>
      <c r="T35" s="4">
        <f>-2*($C35-T$4)*T$6</f>
        <v>2.4504671888594753</v>
      </c>
      <c r="U35" s="4">
        <f>-2*($C35-U$4)*U$6</f>
        <v>2.444842188859475</v>
      </c>
      <c r="V35" s="4">
        <f>-2*($C35-V$4)*V$6</f>
        <v>2.450467188859475</v>
      </c>
      <c r="W35" s="4">
        <f>-2*($C35-W$4)*W$6</f>
        <v>2.467342188859475</v>
      </c>
      <c r="X35" s="4">
        <f>-2*($C35-X$4)*X$6</f>
        <v>2.495467188859475</v>
      </c>
      <c r="Y35" s="4">
        <f>-2*($C35-Y$4)*Y$6</f>
        <v>2.534842188859475</v>
      </c>
      <c r="Z35" s="4">
        <f>-2*($C35-Z$4)*Z$6</f>
        <v>2.585467188859475</v>
      </c>
      <c r="AA35" s="4">
        <f>-2*($C35-AA$4)*AA$6</f>
        <v>2.647342188859475</v>
      </c>
      <c r="AB35" s="4">
        <f>-2*($C35-AB$4)*AB$6</f>
        <v>2.720467188859475</v>
      </c>
      <c r="AC35" s="4">
        <f>-2*($C35-AC$4)*AC$6</f>
        <v>2.8048421888594746</v>
      </c>
      <c r="AD35" s="4">
        <f>-2*($C35-AD$4)*AD$6</f>
        <v>2.9004671888594746</v>
      </c>
      <c r="AE35" s="4">
        <f>-2*($C35-AE$4)*AE$6</f>
        <v>3.0073421888594742</v>
      </c>
      <c r="AF35" s="4">
        <f>-2*($C35-AF$4)*AF$6</f>
        <v>3.1254671888594743</v>
      </c>
      <c r="AG35" s="4">
        <f>-2*($C35-AG$4)*AG$6</f>
        <v>3.2548421888594743</v>
      </c>
      <c r="AH35" s="4">
        <f>-2*($C35-AH$4)*AH$6</f>
        <v>3.395467188859474</v>
      </c>
      <c r="AI35" s="4">
        <f>-2*($C35-AI$4)*AI$6</f>
        <v>3.547342188859474</v>
      </c>
      <c r="AJ35" s="4">
        <f>-2*($C35-AJ$4)*AJ$6</f>
        <v>3.7104671888594734</v>
      </c>
      <c r="AK35" s="4">
        <f>-2*($C35-AK$4)*AK$6</f>
        <v>3.8848421888594737</v>
      </c>
    </row>
    <row r="38" spans="4:37" ht="13.5">
      <c r="D38" s="3" t="s">
        <v>12</v>
      </c>
      <c r="E38" s="4">
        <f>SUM(E26:E35)</f>
        <v>40.776127628953034</v>
      </c>
      <c r="F38" s="4">
        <f>SUM(F26:F35)</f>
        <v>39.032377628953036</v>
      </c>
      <c r="G38" s="4">
        <f>SUM(G26:G35)</f>
        <v>37.401127628953034</v>
      </c>
      <c r="H38" s="4">
        <f>SUM(H26:H35)</f>
        <v>35.88237762895304</v>
      </c>
      <c r="I38" s="4">
        <f>SUM(I26:I35)</f>
        <v>34.47612762895304</v>
      </c>
      <c r="J38" s="4">
        <f>SUM(J26:J35)</f>
        <v>33.18237762895304</v>
      </c>
      <c r="K38" s="4">
        <f>SUM(K26:K35)</f>
        <v>32.00112762895304</v>
      </c>
      <c r="L38" s="4">
        <f>SUM(L26:L35)</f>
        <v>30.932377628953038</v>
      </c>
      <c r="M38" s="4">
        <f>SUM(M26:M35)</f>
        <v>29.97612762895304</v>
      </c>
      <c r="N38" s="4">
        <f>SUM(N26:N35)</f>
        <v>29.13237762895304</v>
      </c>
      <c r="O38" s="4">
        <f>SUM(O26:O35)</f>
        <v>28.401127628953038</v>
      </c>
      <c r="P38" s="4">
        <f>SUM(P26:P35)</f>
        <v>27.78237762895304</v>
      </c>
      <c r="Q38" s="4">
        <f>SUM(Q26:Q35)</f>
        <v>27.276127628953038</v>
      </c>
      <c r="R38" s="4">
        <f>SUM(R26:R35)</f>
        <v>26.882377628953037</v>
      </c>
      <c r="S38" s="4">
        <f>SUM(S26:S35)</f>
        <v>26.601127628953037</v>
      </c>
      <c r="T38" s="4">
        <f>SUM(T26:T35)</f>
        <v>26.432377628953038</v>
      </c>
      <c r="U38" s="4">
        <f>SUM(U26:U35)</f>
        <v>26.376127628953036</v>
      </c>
      <c r="V38" s="4">
        <f>SUM(V26:V35)</f>
        <v>26.432377628953034</v>
      </c>
      <c r="W38" s="4">
        <f>SUM(W26:W35)</f>
        <v>26.601127628953037</v>
      </c>
      <c r="X38" s="4">
        <f>SUM(X26:X35)</f>
        <v>26.882377628953034</v>
      </c>
      <c r="Y38" s="4">
        <f>SUM(Y26:Y35)</f>
        <v>27.276127628953034</v>
      </c>
      <c r="Z38" s="4">
        <f>SUM(Z26:Z35)</f>
        <v>27.782377628953036</v>
      </c>
      <c r="AA38" s="4">
        <f>SUM(AA26:AA35)</f>
        <v>28.401127628953034</v>
      </c>
      <c r="AB38" s="4">
        <f>SUM(AB26:AB35)</f>
        <v>29.132377628953034</v>
      </c>
      <c r="AC38" s="4">
        <f>SUM(AC26:AC35)</f>
        <v>29.976127628953034</v>
      </c>
      <c r="AD38" s="4">
        <f>SUM(AD26:AD35)</f>
        <v>30.93237762895303</v>
      </c>
      <c r="AE38" s="4">
        <f>SUM(AE26:AE35)</f>
        <v>32.00112762895303</v>
      </c>
      <c r="AF38" s="4">
        <f>SUM(AF26:AF35)</f>
        <v>33.18237762895303</v>
      </c>
      <c r="AG38" s="4">
        <f>SUM(AG26:AG35)</f>
        <v>34.47612762895303</v>
      </c>
      <c r="AH38" s="4">
        <f>SUM(AH26:AH35)</f>
        <v>35.88237762895302</v>
      </c>
      <c r="AI38" s="4">
        <f>SUM(AI26:AI35)</f>
        <v>37.40112762895302</v>
      </c>
      <c r="AJ38" s="4">
        <f>SUM(AJ26:AJ35)</f>
        <v>39.03237762895302</v>
      </c>
      <c r="AK38" s="4">
        <f>SUM(AK26:AK35)</f>
        <v>40.77612762895302</v>
      </c>
    </row>
    <row r="39" spans="4:37" ht="13.5">
      <c r="D39" s="3" t="s">
        <v>13</v>
      </c>
      <c r="E39" s="4">
        <f>2*E5*E5*ROWS(E26:E35)</f>
        <v>28.799999999999997</v>
      </c>
      <c r="F39" s="4">
        <f>2*F5*F5*ROWS(F26:F35)</f>
        <v>25.3125</v>
      </c>
      <c r="G39" s="4">
        <f>2*G5*G5*ROWS(G26:G35)</f>
        <v>22.05</v>
      </c>
      <c r="H39" s="4">
        <f>2*H5*H5*ROWS(H26:H35)</f>
        <v>19.012500000000003</v>
      </c>
      <c r="I39" s="4">
        <f>2*I5*I5*ROWS(I26:I35)</f>
        <v>16.200000000000006</v>
      </c>
      <c r="J39" s="4">
        <f>2*J5*J5*ROWS(J26:J35)</f>
        <v>13.612500000000004</v>
      </c>
      <c r="K39" s="4">
        <f>2*K5*K5*ROWS(K26:K35)</f>
        <v>11.250000000000007</v>
      </c>
      <c r="L39" s="4">
        <f>2*L5*L5*ROWS(L26:L35)</f>
        <v>9.112500000000006</v>
      </c>
      <c r="M39" s="4">
        <f>2*M5*M5*ROWS(M26:M35)</f>
        <v>7.200000000000007</v>
      </c>
      <c r="N39" s="4">
        <f>2*N5*N5*ROWS(N26:N35)</f>
        <v>5.512500000000008</v>
      </c>
      <c r="O39" s="4">
        <f>2*O5*O5*ROWS(O26:O35)</f>
        <v>4.050000000000006</v>
      </c>
      <c r="P39" s="4">
        <f>2*P5*P5*ROWS(P26:P35)</f>
        <v>2.812500000000005</v>
      </c>
      <c r="Q39" s="4">
        <f>2*Q5*Q5*ROWS(Q26:Q35)</f>
        <v>1.8000000000000038</v>
      </c>
      <c r="R39" s="4">
        <f>2*R5*R5*ROWS(R26:R35)</f>
        <v>1.0125000000000028</v>
      </c>
      <c r="S39" s="4">
        <f>2*S5*S5*ROWS(S26:S35)</f>
        <v>0.4500000000000018</v>
      </c>
      <c r="T39" s="4">
        <f>2*T5*T5*ROWS(T26:T35)</f>
        <v>0.11250000000000092</v>
      </c>
      <c r="U39" s="4">
        <f>2*U5*U5*ROWS(U26:U35)</f>
        <v>1.8643001861668443E-30</v>
      </c>
      <c r="V39" s="4">
        <f>2*V5*V5*ROWS(V26:V35)</f>
        <v>0.11249999999999907</v>
      </c>
      <c r="W39" s="4">
        <f>2*W5*W5*ROWS(W26:W35)</f>
        <v>0.4499999999999981</v>
      </c>
      <c r="X39" s="4">
        <f>2*X5*X5*ROWS(X26:X35)</f>
        <v>1.0124999999999973</v>
      </c>
      <c r="Y39" s="4">
        <f>2*Y5*Y5*ROWS(Y26:Y35)</f>
        <v>1.7999999999999967</v>
      </c>
      <c r="Z39" s="4">
        <f>2*Z5*Z5*ROWS(Z26:Z35)</f>
        <v>2.812499999999996</v>
      </c>
      <c r="AA39" s="4">
        <f>2*AA5*AA5*ROWS(AA26:AA35)</f>
        <v>4.049999999999995</v>
      </c>
      <c r="AB39" s="4">
        <f>2*AB5*AB5*ROWS(AB26:AB35)</f>
        <v>5.512499999999994</v>
      </c>
      <c r="AC39" s="4">
        <f>2*AC5*AC5*ROWS(AC26:AC35)</f>
        <v>7.199999999999992</v>
      </c>
      <c r="AD39" s="4">
        <f>2*AD5*AD5*ROWS(AD26:AD35)</f>
        <v>9.112499999999988</v>
      </c>
      <c r="AE39" s="4">
        <f>2*AE5*AE5*ROWS(AE26:AE35)</f>
        <v>11.249999999999986</v>
      </c>
      <c r="AF39" s="4">
        <f>2*AF5*AF5*ROWS(AF26:AF35)</f>
        <v>13.612499999999983</v>
      </c>
      <c r="AG39" s="4">
        <f>2*AG5*AG5*ROWS(AG26:AG35)</f>
        <v>16.19999999999998</v>
      </c>
      <c r="AH39" s="4">
        <f>2*AH5*AH5*ROWS(AH26:AH35)</f>
        <v>19.012499999999978</v>
      </c>
      <c r="AI39" s="4">
        <f>2*AI5*AI5*ROWS(AI26:AI35)</f>
        <v>22.049999999999976</v>
      </c>
      <c r="AJ39" s="4">
        <f>2*AJ5*AJ5*ROWS(AJ26:AJ35)</f>
        <v>25.312499999999968</v>
      </c>
      <c r="AK39" s="4">
        <f>2*AK5*AK5*ROWS(AK26:AK35)</f>
        <v>28.79999999999997</v>
      </c>
    </row>
    <row r="40" spans="4:37" ht="13.5">
      <c r="D40" s="3" t="s">
        <v>14</v>
      </c>
      <c r="E40" s="4">
        <f>E39+E38</f>
        <v>69.57612762895303</v>
      </c>
      <c r="F40" s="4">
        <f>F39+F38</f>
        <v>64.34487762895304</v>
      </c>
      <c r="G40" s="4">
        <f>G39+G38</f>
        <v>59.45112762895303</v>
      </c>
      <c r="H40" s="4">
        <f>H39+H38</f>
        <v>54.89487762895304</v>
      </c>
      <c r="I40" s="4">
        <f>I39+I38</f>
        <v>50.67612762895304</v>
      </c>
      <c r="J40" s="4">
        <f>J39+J38</f>
        <v>46.794877628953046</v>
      </c>
      <c r="K40" s="4">
        <f>K39+K38</f>
        <v>43.25112762895305</v>
      </c>
      <c r="L40" s="4">
        <f>L39+L38</f>
        <v>40.044877628953046</v>
      </c>
      <c r="M40" s="4">
        <f>M39+M38</f>
        <v>37.17612762895305</v>
      </c>
      <c r="N40" s="4">
        <f>N39+N38</f>
        <v>34.64487762895305</v>
      </c>
      <c r="O40" s="4">
        <f>O39+O38</f>
        <v>32.451127628953046</v>
      </c>
      <c r="P40" s="4">
        <f>P39+P38</f>
        <v>30.594877628953043</v>
      </c>
      <c r="Q40" s="4">
        <f>Q39+Q38</f>
        <v>29.076127628953042</v>
      </c>
      <c r="R40" s="4">
        <f>R39+R38</f>
        <v>27.89487762895304</v>
      </c>
      <c r="S40" s="4">
        <f>S39+S38</f>
        <v>27.05112762895304</v>
      </c>
      <c r="T40" s="4">
        <f>T39+T38</f>
        <v>26.54487762895304</v>
      </c>
      <c r="U40" s="4">
        <f>U39+U38</f>
        <v>26.376127628953036</v>
      </c>
      <c r="V40" s="4">
        <f>V39+V38</f>
        <v>26.544877628953035</v>
      </c>
      <c r="W40" s="4">
        <f>W39+W38</f>
        <v>27.051127628953036</v>
      </c>
      <c r="X40" s="4">
        <f>X39+X38</f>
        <v>27.89487762895303</v>
      </c>
      <c r="Y40" s="4">
        <f>Y39+Y38</f>
        <v>29.07612762895303</v>
      </c>
      <c r="Z40" s="4">
        <f>Z39+Z38</f>
        <v>30.594877628953032</v>
      </c>
      <c r="AA40" s="4">
        <f>AA39+AA38</f>
        <v>32.45112762895303</v>
      </c>
      <c r="AB40" s="4">
        <f>AB39+AB38</f>
        <v>34.644877628953026</v>
      </c>
      <c r="AC40" s="4">
        <f>AC39+AC38</f>
        <v>37.176127628953026</v>
      </c>
      <c r="AD40" s="4">
        <f>AD39+AD38</f>
        <v>40.04487762895302</v>
      </c>
      <c r="AE40" s="4">
        <f>AE39+AE38</f>
        <v>43.251127628953014</v>
      </c>
      <c r="AF40" s="4">
        <f>AF39+AF38</f>
        <v>46.79487762895301</v>
      </c>
      <c r="AG40" s="4">
        <f>AG39+AG38</f>
        <v>50.67612762895301</v>
      </c>
      <c r="AH40" s="4">
        <f>AH39+AH38</f>
        <v>54.894877628953</v>
      </c>
      <c r="AI40" s="4">
        <f>AI39+AI38</f>
        <v>59.451127628952996</v>
      </c>
      <c r="AJ40" s="4">
        <f>AJ39+AJ38</f>
        <v>64.34487762895299</v>
      </c>
      <c r="AK40" s="4">
        <f>AK39+AK38</f>
        <v>69.57612762895299</v>
      </c>
    </row>
    <row r="41" ht="13.5"/>
    <row r="42" ht="13.5"/>
    <row r="43" spans="4:5" ht="13.5">
      <c r="D43" s="3" t="s">
        <v>15</v>
      </c>
      <c r="E43" s="4">
        <f>MIN(E21:AK21)</f>
        <v>5.171053769936928</v>
      </c>
    </row>
    <row r="44" spans="4:37" ht="13.5">
      <c r="D44" s="3" t="s">
        <v>16</v>
      </c>
      <c r="E44" s="4">
        <f>$E$43</f>
        <v>5.171053769936928</v>
      </c>
      <c r="F44" s="4">
        <f>$E$43</f>
        <v>5.171053769936928</v>
      </c>
      <c r="G44" s="4">
        <f>$E$43</f>
        <v>5.171053769936928</v>
      </c>
      <c r="H44" s="4">
        <f>$E$43</f>
        <v>5.171053769936928</v>
      </c>
      <c r="I44" s="4">
        <f>$E$43</f>
        <v>5.171053769936928</v>
      </c>
      <c r="J44" s="4">
        <f>$E$43</f>
        <v>5.171053769936928</v>
      </c>
      <c r="K44" s="4">
        <f>$E$43</f>
        <v>5.171053769936928</v>
      </c>
      <c r="L44" s="4">
        <f>$E$43</f>
        <v>5.171053769936928</v>
      </c>
      <c r="M44" s="4">
        <f>$E$43</f>
        <v>5.171053769936928</v>
      </c>
      <c r="N44" s="4">
        <f>$E$43</f>
        <v>5.171053769936928</v>
      </c>
      <c r="O44" s="4">
        <f>$E$43</f>
        <v>5.171053769936928</v>
      </c>
      <c r="P44" s="4">
        <f>$E$43</f>
        <v>5.171053769936928</v>
      </c>
      <c r="Q44" s="4">
        <f>$E$43</f>
        <v>5.171053769936928</v>
      </c>
      <c r="R44" s="4">
        <f>$E$43</f>
        <v>5.171053769936928</v>
      </c>
      <c r="S44" s="4">
        <f>$E$43</f>
        <v>5.171053769936928</v>
      </c>
      <c r="T44" s="4">
        <f>$E$43</f>
        <v>5.171053769936928</v>
      </c>
      <c r="U44" s="4">
        <f>$E$43</f>
        <v>5.171053769936928</v>
      </c>
      <c r="V44" s="4">
        <f>$E$43</f>
        <v>5.171053769936928</v>
      </c>
      <c r="W44" s="4">
        <f>$E$43</f>
        <v>5.171053769936928</v>
      </c>
      <c r="X44" s="4">
        <f>$E$43</f>
        <v>5.171053769936928</v>
      </c>
      <c r="Y44" s="4">
        <f>$E$43</f>
        <v>5.171053769936928</v>
      </c>
      <c r="Z44" s="4">
        <f>$E$43</f>
        <v>5.171053769936928</v>
      </c>
      <c r="AA44" s="4">
        <f>$E$43</f>
        <v>5.171053769936928</v>
      </c>
      <c r="AB44" s="4">
        <f>$E$43</f>
        <v>5.171053769936928</v>
      </c>
      <c r="AC44" s="4">
        <f>$E$43</f>
        <v>5.171053769936928</v>
      </c>
      <c r="AD44" s="4">
        <f>$E$43</f>
        <v>5.171053769936928</v>
      </c>
      <c r="AE44" s="4">
        <f>$E$43</f>
        <v>5.171053769936928</v>
      </c>
      <c r="AF44" s="4">
        <f>$E$43</f>
        <v>5.171053769936928</v>
      </c>
      <c r="AG44" s="4">
        <f>$E$43</f>
        <v>5.171053769936928</v>
      </c>
      <c r="AH44" s="4">
        <f>$E$43</f>
        <v>5.171053769936928</v>
      </c>
      <c r="AI44" s="4">
        <f>$E$43</f>
        <v>5.171053769936928</v>
      </c>
      <c r="AJ44" s="4">
        <f>$E$43</f>
        <v>5.171053769936928</v>
      </c>
      <c r="AK44" s="4">
        <f>$E$43</f>
        <v>5.171053769936928</v>
      </c>
    </row>
    <row r="46" spans="4:5" ht="12.75">
      <c r="D46" s="3" t="s">
        <v>17</v>
      </c>
      <c r="E46" s="4">
        <f>MIN(E40:AK40)</f>
        <v>26.376127628953036</v>
      </c>
    </row>
    <row r="47" spans="4:37" ht="12.75">
      <c r="D47" s="3" t="s">
        <v>18</v>
      </c>
      <c r="E47" s="4">
        <f>$E$43+$E$46*E3^2</f>
        <v>14.66645971636002</v>
      </c>
      <c r="F47" s="4">
        <f>$E$43+$E$46*F3^2</f>
        <v>13.51662540253535</v>
      </c>
      <c r="G47" s="4">
        <f>$E$43+$E$46*G3^2</f>
        <v>12.440973947667109</v>
      </c>
      <c r="H47" s="4">
        <f>$E$43+$E$46*H3^2</f>
        <v>11.4395053517553</v>
      </c>
      <c r="I47" s="4">
        <f>$E$43+$E$46*I3^2</f>
        <v>10.51221961479992</v>
      </c>
      <c r="J47" s="4">
        <f>$E$43+$E$46*J3^2</f>
        <v>9.65911673680097</v>
      </c>
      <c r="K47" s="4">
        <f>$E$43+$E$46*K3^2</f>
        <v>8.880196717758452</v>
      </c>
      <c r="L47" s="4">
        <f>$E$43+$E$46*L3^2</f>
        <v>8.175459557672362</v>
      </c>
      <c r="M47" s="4">
        <f>$E$43+$E$46*M3^2</f>
        <v>7.5449052565427035</v>
      </c>
      <c r="N47" s="4">
        <f>$E$43+$E$46*N3^2</f>
        <v>6.988533814369476</v>
      </c>
      <c r="O47" s="4">
        <f>$E$43+$E$46*O3^2</f>
        <v>6.506345231152678</v>
      </c>
      <c r="P47" s="4">
        <f>$E$43+$E$46*P3^2</f>
        <v>6.09833950689231</v>
      </c>
      <c r="Q47" s="4">
        <f>$E$43+$E$46*Q3^2</f>
        <v>5.764516641588372</v>
      </c>
      <c r="R47" s="4">
        <f>$E$43+$E$46*R3^2</f>
        <v>5.504876635240866</v>
      </c>
      <c r="S47" s="4">
        <f>$E$43+$E$46*S3^2</f>
        <v>5.31941948784979</v>
      </c>
      <c r="T47" s="4">
        <f>$E$43+$E$46*T3^2</f>
        <v>5.208145199415144</v>
      </c>
      <c r="U47" s="4">
        <f>$E$43+$E$46*U3^2</f>
        <v>5.171053769936928</v>
      </c>
      <c r="V47" s="4">
        <f>$E$43+$E$46*V3^2</f>
        <v>5.208145199415143</v>
      </c>
      <c r="W47" s="4">
        <f>$E$43+$E$46*W3^2</f>
        <v>5.319419487849788</v>
      </c>
      <c r="X47" s="4">
        <f>$E$43+$E$46*X3^2</f>
        <v>5.504876635240864</v>
      </c>
      <c r="Y47" s="4">
        <f>$E$43+$E$46*Y3^2</f>
        <v>5.76451664158837</v>
      </c>
      <c r="Z47" s="4">
        <f>$E$43+$E$46*Z3^2</f>
        <v>6.098339506892307</v>
      </c>
      <c r="AA47" s="4">
        <f>$E$43+$E$46*AA3^2</f>
        <v>6.5063452311526735</v>
      </c>
      <c r="AB47" s="4">
        <f>$E$43+$E$46*AB3^2</f>
        <v>6.988533814369471</v>
      </c>
      <c r="AC47" s="4">
        <f>$E$43+$E$46*AC3^2</f>
        <v>7.544905256542698</v>
      </c>
      <c r="AD47" s="4">
        <f>$E$43+$E$46*AD3^2</f>
        <v>8.175459557672356</v>
      </c>
      <c r="AE47" s="4">
        <f>$E$43+$E$46*AE3^2</f>
        <v>8.880196717758444</v>
      </c>
      <c r="AF47" s="4">
        <f>$E$43+$E$46*AF3^2</f>
        <v>9.659116736800962</v>
      </c>
      <c r="AG47" s="4">
        <f>$E$43+$E$46*AG3^2</f>
        <v>10.51221961479991</v>
      </c>
      <c r="AH47" s="4">
        <f>$E$43+$E$46*AH3^2</f>
        <v>11.43950535175529</v>
      </c>
      <c r="AI47" s="4">
        <f>$E$43+$E$46*AI3^2</f>
        <v>12.4409739476671</v>
      </c>
      <c r="AJ47" s="4">
        <f>$E$43+$E$46*AJ3^2</f>
        <v>13.51662540253534</v>
      </c>
      <c r="AK47" s="4">
        <f>$E$43+$E$46*AK3^2</f>
        <v>14.66645971636001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1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" width="9.125" style="4" customWidth="1"/>
    <col min="3" max="3" width="20.00390625" style="4" bestFit="1" customWidth="1"/>
    <col min="4" max="4" width="17.25390625" style="4" customWidth="1"/>
    <col min="5" max="6" width="16.125" style="4" customWidth="1"/>
    <col min="7" max="7" width="3.50390625" style="4" customWidth="1"/>
    <col min="8" max="8" width="13.625" style="4" customWidth="1"/>
    <col min="9" max="9" width="20.00390625" style="4" bestFit="1" customWidth="1"/>
    <col min="10" max="256" width="9.125" style="4" customWidth="1"/>
  </cols>
  <sheetData>
    <row r="1" ht="13.5">
      <c r="H1" s="4" t="s">
        <v>19</v>
      </c>
    </row>
    <row r="2" ht="13.5">
      <c r="H2" s="4">
        <f>ROWS(H6:H8)</f>
        <v>3</v>
      </c>
    </row>
    <row r="3" ht="13.5"/>
    <row r="4" spans="2:9" ht="13.5">
      <c r="B4" s="4" t="s">
        <v>20</v>
      </c>
      <c r="C4" s="4" t="s">
        <v>21</v>
      </c>
      <c r="F4" s="4" t="s">
        <v>22</v>
      </c>
      <c r="H4" s="4" t="s">
        <v>23</v>
      </c>
      <c r="I4" s="4" t="s">
        <v>24</v>
      </c>
    </row>
    <row r="5" spans="2:8" ht="13.5">
      <c r="B5" s="4">
        <f>ROWS(B11:B111)</f>
        <v>101</v>
      </c>
      <c r="C5" s="4" t="s">
        <v>25</v>
      </c>
      <c r="F5" s="5">
        <v>0.1</v>
      </c>
      <c r="H5" s="4" t="s">
        <v>25</v>
      </c>
    </row>
    <row r="6" spans="2:9" ht="13.5">
      <c r="B6" s="4" t="s">
        <v>26</v>
      </c>
      <c r="C6" s="5">
        <v>0.6</v>
      </c>
      <c r="D6" s="5">
        <v>0.3</v>
      </c>
      <c r="F6" s="4" t="s">
        <v>27</v>
      </c>
      <c r="H6" s="6">
        <v>0.5882075359488514</v>
      </c>
      <c r="I6" s="6">
        <f>SUMPRODUCT(I11:I111,I11:I111)/F5/F5/(B5-H2)</f>
        <v>1.0955746183311281</v>
      </c>
    </row>
    <row r="7" spans="2:8" ht="13.5">
      <c r="B7" s="4">
        <v>0.01</v>
      </c>
      <c r="C7" s="5">
        <v>0.1</v>
      </c>
      <c r="D7" s="5">
        <v>0.1</v>
      </c>
      <c r="F7" s="4">
        <f>F5*SQRT(3)</f>
        <v>0.17320508075688773</v>
      </c>
      <c r="H7" s="6">
        <v>0.11296916444102992</v>
      </c>
    </row>
    <row r="8" spans="3:8" ht="13.5">
      <c r="C8" s="5">
        <v>1</v>
      </c>
      <c r="D8" s="5">
        <v>0.1</v>
      </c>
      <c r="H8" s="6">
        <v>0.9506113191768182</v>
      </c>
    </row>
    <row r="9" ht="13.5"/>
    <row r="10" spans="3:9" ht="13.5">
      <c r="C10" s="4" t="s">
        <v>28</v>
      </c>
      <c r="D10" s="4" t="s">
        <v>29</v>
      </c>
      <c r="E10" s="4" t="s">
        <v>30</v>
      </c>
      <c r="F10" s="4" t="s">
        <v>31</v>
      </c>
      <c r="H10" s="4" t="s">
        <v>32</v>
      </c>
      <c r="I10" s="4" t="s">
        <v>33</v>
      </c>
    </row>
    <row r="11" spans="2:9" ht="12.75">
      <c r="B11" s="4">
        <v>0</v>
      </c>
      <c r="C11" s="4">
        <f>C$8/(1+($B11-C$6)^2/C$7^2)</f>
        <v>0.027027027027027032</v>
      </c>
      <c r="D11" s="4">
        <f>D$8/(1+($B11-D$6)^2/D$7^2)</f>
        <v>0.010000000000000002</v>
      </c>
      <c r="E11" s="4">
        <f>C11+D11</f>
        <v>0.03702702702702704</v>
      </c>
      <c r="F11" s="4">
        <f>C11+D11+F$7*(2*RAND()-1)</f>
        <v>0.040852414822056565</v>
      </c>
      <c r="H11" s="4">
        <f>H$8/(1+(B11-H$6)^2/H$7^2)</f>
        <v>0.03381666211918076</v>
      </c>
      <c r="I11" s="4">
        <f>F11-H11</f>
        <v>0.0070357527028758055</v>
      </c>
    </row>
    <row r="12" spans="2:9" ht="12.75">
      <c r="B12" s="4">
        <f>B11+B$7</f>
        <v>0.01</v>
      </c>
      <c r="C12" s="4">
        <f>1/(1+(B12-C$6)^2/C$7^2)</f>
        <v>0.027925160569673285</v>
      </c>
      <c r="D12" s="4">
        <f>D$8/(1+($B12-D$6)^2/D$7^2)</f>
        <v>0.01062699256110521</v>
      </c>
      <c r="E12" s="4">
        <f>C12+D12</f>
        <v>0.03855215313077849</v>
      </c>
      <c r="F12" s="4">
        <f>C12+D12+F$7*(2*RAND()-1)</f>
        <v>-0.08092196582953252</v>
      </c>
      <c r="H12" s="4">
        <f>H$8/(1+(B12-H$6)^2/H$7^2)</f>
        <v>0.034953102825049494</v>
      </c>
      <c r="I12" s="4">
        <f>F12-H12</f>
        <v>-0.11587506865458203</v>
      </c>
    </row>
    <row r="13" spans="2:9" ht="12.75">
      <c r="B13" s="4">
        <f>B12+B$7</f>
        <v>0.02</v>
      </c>
      <c r="C13" s="4">
        <f>1/(1+(B13-C$6)^2/C$7^2)</f>
        <v>0.028868360277136264</v>
      </c>
      <c r="D13" s="4">
        <f>D$8/(1+($B13-D$6)^2/D$7^2)</f>
        <v>0.01131221719457014</v>
      </c>
      <c r="E13" s="4">
        <f>C13+D13</f>
        <v>0.040180577471706405</v>
      </c>
      <c r="F13" s="4">
        <f>C13+D13+F$7*(2*RAND()-1)</f>
        <v>-0.11542271409370981</v>
      </c>
      <c r="H13" s="4">
        <f>H$8/(1+(B13-H$6)^2/H$7^2)</f>
        <v>0.03614702883305253</v>
      </c>
      <c r="I13" s="4">
        <f>F13-H13</f>
        <v>-0.15156974292676234</v>
      </c>
    </row>
    <row r="14" spans="2:9" ht="12.75">
      <c r="B14" s="4">
        <f>B13+B$7</f>
        <v>0.03</v>
      </c>
      <c r="C14" s="4">
        <f>1/(1+(B14-C$6)^2/C$7^2)</f>
        <v>0.029859659599880573</v>
      </c>
      <c r="D14" s="4">
        <f>D$8/(1+($B14-D$6)^2/D$7^2)</f>
        <v>0.012062726176115804</v>
      </c>
      <c r="E14" s="4">
        <f>C14+D14</f>
        <v>0.04192238577599638</v>
      </c>
      <c r="F14" s="4">
        <f>C14+D14+F$7*(2*RAND()-1)</f>
        <v>0.19634947852403686</v>
      </c>
      <c r="H14" s="4">
        <f>H$8/(1+(B14-H$6)^2/H$7^2)</f>
        <v>0.03740232691682186</v>
      </c>
      <c r="I14" s="4">
        <f>F14-H14</f>
        <v>0.158947151607215</v>
      </c>
    </row>
    <row r="15" spans="2:9" ht="12.75">
      <c r="B15" s="4">
        <f>B14+B$7</f>
        <v>0.04</v>
      </c>
      <c r="C15" s="4">
        <f>1/(1+(B15-C$6)^2/C$7^2)</f>
        <v>0.03090234857849198</v>
      </c>
      <c r="D15" s="4">
        <f>D$8/(1+($B15-D$6)^2/D$7^2)</f>
        <v>0.012886597938144331</v>
      </c>
      <c r="E15" s="4">
        <f>C15+D15</f>
        <v>0.04378894651663631</v>
      </c>
      <c r="F15" s="4">
        <f>C15+D15+F$7*(2*RAND()-1)</f>
        <v>-0.06474293937803278</v>
      </c>
      <c r="H15" s="4">
        <f>H$8/(1+(B15-H$6)^2/H$7^2)</f>
        <v>0.03872321272059539</v>
      </c>
      <c r="I15" s="4">
        <f>F15-H15</f>
        <v>-0.10346615209862817</v>
      </c>
    </row>
    <row r="16" spans="2:9" ht="12.75">
      <c r="B16" s="4">
        <f>B15+B$7</f>
        <v>0.05</v>
      </c>
      <c r="C16" s="4">
        <f>1/(1+(B16-C$6)^2/C$7^2)</f>
        <v>0.03200000000000001</v>
      </c>
      <c r="D16" s="4">
        <f>D$8/(1+($B16-D$6)^2/D$7^2)</f>
        <v>0.013793103448275865</v>
      </c>
      <c r="E16" s="4">
        <f>C16+D16</f>
        <v>0.045793103448275876</v>
      </c>
      <c r="F16" s="4">
        <f>C16+D16+F$7*(2*RAND()-1)</f>
        <v>0.02833045150362152</v>
      </c>
      <c r="H16" s="4">
        <f>H$8/(1+(B16-H$6)^2/H$7^2)</f>
        <v>0.04011426412552458</v>
      </c>
      <c r="I16" s="4">
        <f>F16-H16</f>
        <v>-0.011783812621903061</v>
      </c>
    </row>
    <row r="17" spans="2:9" ht="12.75">
      <c r="B17" s="4">
        <f>B16+B$7</f>
        <v>0.060000000000000005</v>
      </c>
      <c r="C17" s="4">
        <f>1/(1+(B17-C$6)^2/C$7^2)</f>
        <v>0.03315649867374007</v>
      </c>
      <c r="D17" s="4">
        <f>D$8/(1+($B17-D$6)^2/D$7^2)</f>
        <v>0.014792899408284026</v>
      </c>
      <c r="E17" s="4">
        <f>C17+D17</f>
        <v>0.0479493980820241</v>
      </c>
      <c r="F17" s="4">
        <f>C17+D17+F$7*(2*RAND()-1)</f>
        <v>-0.1062959217775399</v>
      </c>
      <c r="H17" s="4">
        <f>H$8/(1+(B17-H$6)^2/H$7^2)</f>
        <v>0.04158045855177737</v>
      </c>
      <c r="I17" s="4">
        <f>F17-H17</f>
        <v>-0.14787638032931727</v>
      </c>
    </row>
    <row r="18" spans="2:9" ht="12.75">
      <c r="B18" s="4">
        <f>B17+B$7</f>
        <v>0.07</v>
      </c>
      <c r="C18" s="4">
        <f>1/(1+(B18-C$6)^2/C$7^2)</f>
        <v>0.034376074252320386</v>
      </c>
      <c r="D18" s="4">
        <f>D$8/(1+($B18-D$6)^2/D$7^2)</f>
        <v>0.015898251192368845</v>
      </c>
      <c r="E18" s="4">
        <f>C18+D18</f>
        <v>0.05027432544468923</v>
      </c>
      <c r="F18" s="4">
        <f>C18+D18+F$7*(2*RAND()-1)</f>
        <v>0.05084611685547126</v>
      </c>
      <c r="H18" s="4">
        <f>H$8/(1+(B18-H$6)^2/H$7^2)</f>
        <v>0.04312721472311306</v>
      </c>
      <c r="I18" s="4">
        <f>F18-H18</f>
        <v>0.0077189021323582005</v>
      </c>
    </row>
    <row r="19" spans="2:9" ht="12.75">
      <c r="B19" s="4">
        <f>B18+B$7</f>
        <v>0.08</v>
      </c>
      <c r="C19" s="4">
        <f>1/(1+(B19-C$6)^2/C$7^2)</f>
        <v>0.03566333808844508</v>
      </c>
      <c r="D19" s="4">
        <f>D$8/(1+($B19-D$6)^2/D$7^2)</f>
        <v>0.017123287671232883</v>
      </c>
      <c r="E19" s="4">
        <f>C19+D19</f>
        <v>0.05278662575967796</v>
      </c>
      <c r="F19" s="4">
        <f>C19+D19+F$7*(2*RAND()-1)</f>
        <v>0.15042930728128434</v>
      </c>
      <c r="H19" s="4">
        <f>H$8/(1+(B19-H$6)^2/H$7^2)</f>
        <v>0.04476043949884888</v>
      </c>
      <c r="I19" s="4">
        <f>F19-H19</f>
        <v>0.10566886778243546</v>
      </c>
    </row>
    <row r="20" spans="2:9" ht="12.75">
      <c r="B20" s="4">
        <f>B19+B$7</f>
        <v>0.09</v>
      </c>
      <c r="C20" s="4">
        <f>1/(1+(B20-C$6)^2/C$7^2)</f>
        <v>0.03702332469455758</v>
      </c>
      <c r="D20" s="4">
        <f>D$8/(1+($B20-D$6)^2/D$7^2)</f>
        <v>0.01848428835489834</v>
      </c>
      <c r="E20" s="4">
        <f>C20+D20</f>
        <v>0.05550761304945592</v>
      </c>
      <c r="F20" s="4">
        <f>C20+D20+F$7*(2*RAND()-1)</f>
        <v>0.21653118346758207</v>
      </c>
      <c r="H20" s="4">
        <f>H$8/(1+(B20-H$6)^2/H$7^2)</f>
        <v>0.046486580469006486</v>
      </c>
      <c r="I20" s="4">
        <f>F20-H20</f>
        <v>0.1700446029985756</v>
      </c>
    </row>
    <row r="21" spans="2:9" ht="12.75">
      <c r="B21" s="4">
        <f>B20+B$7</f>
        <v>0.09999999999999999</v>
      </c>
      <c r="C21" s="4">
        <f>1/(1+(B21-C$6)^2/C$7^2)</f>
        <v>0.038461538461538464</v>
      </c>
      <c r="D21" s="4">
        <f>D$8/(1+($B21-D$6)^2/D$7^2)</f>
        <v>0.02</v>
      </c>
      <c r="E21" s="4">
        <f>C21+D21</f>
        <v>0.05846153846153847</v>
      </c>
      <c r="F21" s="4">
        <f>C21+D21+F$7*(2*RAND()-1)</f>
        <v>0.13229219820760751</v>
      </c>
      <c r="H21" s="4">
        <f>H$8/(1+(B21-H$6)^2/H$7^2)</f>
        <v>0.04831268511407537</v>
      </c>
      <c r="I21" s="4">
        <f>F21-H21</f>
        <v>0.08397951309353215</v>
      </c>
    </row>
    <row r="22" spans="2:9" ht="12.75">
      <c r="B22" s="4">
        <f>B21+B$7</f>
        <v>0.10999999999999999</v>
      </c>
      <c r="C22" s="4">
        <f>1/(1+(B22-C$6)^2/C$7^2)</f>
        <v>0.039984006397441034</v>
      </c>
      <c r="D22" s="4">
        <f>D$8/(1+($B22-D$6)^2/D$7^2)</f>
        <v>0.02169197396963124</v>
      </c>
      <c r="E22" s="4">
        <f>C22+D22</f>
        <v>0.061675980367072274</v>
      </c>
      <c r="F22" s="4">
        <f>C22+D22+F$7*(2*RAND()-1)</f>
        <v>-0.03328688948071642</v>
      </c>
      <c r="H22" s="4">
        <f>H$8/(1+(B22-H$6)^2/H$7^2)</f>
        <v>0.05024646745379063</v>
      </c>
      <c r="I22" s="4">
        <f>F22-H22</f>
        <v>-0.08353335693450706</v>
      </c>
    </row>
    <row r="23" spans="2:9" ht="12.75">
      <c r="B23" s="4">
        <f>B22+B$7</f>
        <v>0.11999999999999998</v>
      </c>
      <c r="C23" s="4">
        <f>1/(1+(B23-C$6)^2/C$7^2)</f>
        <v>0.0415973377703827</v>
      </c>
      <c r="D23" s="4">
        <f>D$8/(1+($B23-D$6)^2/D$7^2)</f>
        <v>0.023584905660377364</v>
      </c>
      <c r="E23" s="4">
        <f>C23+D23</f>
        <v>0.06518224343076007</v>
      </c>
      <c r="F23" s="4">
        <f>C23+D23+F$7*(2*RAND()-1)</f>
        <v>0.1172209731247901</v>
      </c>
      <c r="H23" s="4">
        <f>H$8/(1+(B23-H$6)^2/H$7^2)</f>
        <v>0.05229638325255452</v>
      </c>
      <c r="I23" s="4">
        <f>F23-H23</f>
        <v>0.06492458987223558</v>
      </c>
    </row>
    <row r="24" spans="2:9" ht="12.75">
      <c r="B24" s="4">
        <f>B23+B$7</f>
        <v>0.12999999999999998</v>
      </c>
      <c r="C24" s="4">
        <f>1/(1+(B24-C$6)^2/C$7^2)</f>
        <v>0.04330879168471201</v>
      </c>
      <c r="D24" s="4">
        <f>D$8/(1+($B24-D$6)^2/D$7^2)</f>
        <v>0.02570694087403599</v>
      </c>
      <c r="E24" s="4">
        <f>C24+D24</f>
        <v>0.069015732558748</v>
      </c>
      <c r="F24" s="4">
        <f>C24+D24+F$7*(2*RAND()-1)</f>
        <v>0.08419391843014051</v>
      </c>
      <c r="H24" s="4">
        <f>H$8/(1+(B24-H$6)^2/H$7^2)</f>
        <v>0.054471715016101915</v>
      </c>
      <c r="I24" s="4">
        <f>F24-H24</f>
        <v>0.029722203414038598</v>
      </c>
    </row>
    <row r="25" spans="2:9" ht="12.75">
      <c r="B25" s="4">
        <f>B24+B$7</f>
        <v>0.13999999999999999</v>
      </c>
      <c r="C25" s="4">
        <f>1/(1+(B25-C$6)^2/C$7^2)</f>
        <v>0.045126353790613735</v>
      </c>
      <c r="D25" s="4">
        <f>D$8/(1+($B25-D$6)^2/D$7^2)</f>
        <v>0.028089887640449444</v>
      </c>
      <c r="E25" s="4">
        <f>C25+D25</f>
        <v>0.07321624143106317</v>
      </c>
      <c r="F25" s="4">
        <f>C25+D25+F$7*(2*RAND()-1)</f>
        <v>0.04999447244640062</v>
      </c>
      <c r="H25" s="4">
        <f>H$8/(1+(B25-H$6)^2/H$7^2)</f>
        <v>0.05678266820875444</v>
      </c>
      <c r="I25" s="4">
        <f>F25-H25</f>
        <v>-0.006788195762353816</v>
      </c>
    </row>
    <row r="26" spans="2:9" ht="12.75">
      <c r="B26" s="4">
        <f>B25+B$7</f>
        <v>0.15</v>
      </c>
      <c r="C26" s="4">
        <f>1/(1+(B26-C$6)^2/C$7^2)</f>
        <v>0.04705882352941178</v>
      </c>
      <c r="D26" s="4">
        <f>D$8/(1+($B26-D$6)^2/D$7^2)</f>
        <v>0.030769230769230774</v>
      </c>
      <c r="E26" s="4">
        <f>C26+D26</f>
        <v>0.07782805429864255</v>
      </c>
      <c r="F26" s="4">
        <f>C26+D26+F$7*(2*RAND()-1)</f>
        <v>0.17755604656700968</v>
      </c>
      <c r="H26" s="4">
        <f>H$8/(1+(B26-H$6)^2/H$7^2)</f>
        <v>0.059240480347811195</v>
      </c>
      <c r="I26" s="4">
        <f>F26-H26</f>
        <v>0.11831556621919849</v>
      </c>
    </row>
    <row r="27" spans="2:9" ht="12.75">
      <c r="B27" s="4">
        <f>B26+B$7</f>
        <v>0.16</v>
      </c>
      <c r="C27" s="4">
        <f>1/(1+(B27-C$6)^2/C$7^2)</f>
        <v>0.04911591355599216</v>
      </c>
      <c r="D27" s="4">
        <f>D$8/(1+($B27-D$6)^2/D$7^2)</f>
        <v>0.0337837837837838</v>
      </c>
      <c r="E27" s="4">
        <f>C27+D27</f>
        <v>0.08289969733977595</v>
      </c>
      <c r="F27" s="4">
        <f>C27+D27+F$7*(2*RAND()-1)</f>
        <v>-0.022415089490064127</v>
      </c>
      <c r="H27" s="4">
        <f>H$8/(1+(B27-H$6)^2/H$7^2)</f>
        <v>0.06185754489668803</v>
      </c>
      <c r="I27" s="4">
        <f>F27-H27</f>
        <v>-0.08427263438675216</v>
      </c>
    </row>
    <row r="28" spans="2:9" ht="12.75">
      <c r="B28" s="4">
        <f>B27+B$7</f>
        <v>0.17</v>
      </c>
      <c r="C28" s="4">
        <f>1/(1+(B28-C$6)^2/C$7^2)</f>
        <v>0.05130836326321193</v>
      </c>
      <c r="D28" s="4">
        <f>D$8/(1+($B28-D$6)^2/D$7^2)</f>
        <v>0.037174721189591094</v>
      </c>
      <c r="E28" s="4">
        <f>C28+D28</f>
        <v>0.08848308445280302</v>
      </c>
      <c r="F28" s="4">
        <f>C28+D28+F$7*(2*RAND()-1)</f>
        <v>0.051983369621084845</v>
      </c>
      <c r="H28" s="4">
        <f>H$8/(1+(B28-H$6)^2/H$7^2)</f>
        <v>0.06464755218752243</v>
      </c>
      <c r="I28" s="4">
        <f>F28-H28</f>
        <v>-0.01266418256643758</v>
      </c>
    </row>
    <row r="29" spans="2:9" ht="12.75">
      <c r="B29" s="4">
        <f>B28+B$7</f>
        <v>0.18000000000000002</v>
      </c>
      <c r="C29" s="4">
        <f>1/(1+(B29-C$6)^2/C$7^2)</f>
        <v>0.053648068669527926</v>
      </c>
      <c r="D29" s="4">
        <f>D$8/(1+($B29-D$6)^2/D$7^2)</f>
        <v>0.04098360655737707</v>
      </c>
      <c r="E29" s="4">
        <f>C29+D29</f>
        <v>0.094631675226905</v>
      </c>
      <c r="F29" s="4">
        <f>C29+D29+F$7*(2*RAND()-1)</f>
        <v>0.24455900928845878</v>
      </c>
      <c r="H29" s="4">
        <f>H$8/(1+(B29-H$6)^2/H$7^2)</f>
        <v>0.06762564996409778</v>
      </c>
      <c r="I29" s="4">
        <f>F29-H29</f>
        <v>0.176933359324361</v>
      </c>
    </row>
    <row r="30" spans="2:9" ht="12.75">
      <c r="B30" s="4">
        <f>B29+B$7</f>
        <v>0.19000000000000003</v>
      </c>
      <c r="C30" s="4">
        <f>1/(1+(B30-C$6)^2/C$7^2)</f>
        <v>0.05614823133071311</v>
      </c>
      <c r="D30" s="4">
        <f>D$8/(1+($B30-D$6)^2/D$7^2)</f>
        <v>0.04524886877828056</v>
      </c>
      <c r="E30" s="4">
        <f>C30+D30</f>
        <v>0.10139710010899367</v>
      </c>
      <c r="F30" s="4">
        <f>C30+D30+F$7*(2*RAND()-1)</f>
        <v>0.020222664487148184</v>
      </c>
      <c r="H30" s="4">
        <f>H$8/(1+(B30-H$6)^2/H$7^2)</f>
        <v>0.07080862655489116</v>
      </c>
      <c r="I30" s="4">
        <f>F30-H30</f>
        <v>-0.050585962067742976</v>
      </c>
    </row>
    <row r="31" spans="2:9" ht="12.75">
      <c r="B31" s="4">
        <f>B30+B$7</f>
        <v>0.20000000000000004</v>
      </c>
      <c r="C31" s="4">
        <f>1/(1+(B31-C$6)^2/C$7^2)</f>
        <v>0.05882352941176474</v>
      </c>
      <c r="D31" s="4">
        <f>D$8/(1+($B31-D$6)^2/D$7^2)</f>
        <v>0.05000000000000004</v>
      </c>
      <c r="E31" s="4">
        <f>C31+D31</f>
        <v>0.10882352941176478</v>
      </c>
      <c r="F31" s="4">
        <f>C31+D31+F$7*(2*RAND()-1)</f>
        <v>0.20249883625652643</v>
      </c>
      <c r="H31" s="4">
        <f>H$8/(1+(B31-H$6)^2/H$7^2)</f>
        <v>0.07421512017227837</v>
      </c>
      <c r="I31" s="4">
        <f>F31-H31</f>
        <v>0.12828371608424805</v>
      </c>
    </row>
    <row r="32" spans="2:9" ht="12.75">
      <c r="B32" s="4">
        <f>B31+B$7</f>
        <v>0.21000000000000005</v>
      </c>
      <c r="C32" s="4">
        <f>1/(1+(B32-C$6)^2/C$7^2)</f>
        <v>0.061690314620604605</v>
      </c>
      <c r="D32" s="4">
        <f>D$8/(1+($B32-D$6)^2/D$7^2)</f>
        <v>0.055248618784530426</v>
      </c>
      <c r="E32" s="4">
        <f>C32+D32</f>
        <v>0.11693893340513503</v>
      </c>
      <c r="F32" s="4">
        <f>C32+D32+F$7*(2*RAND()-1)</f>
        <v>-0.04203345660276231</v>
      </c>
      <c r="H32" s="4">
        <f>H$8/(1+(B32-H$6)^2/H$7^2)</f>
        <v>0.07786585839633545</v>
      </c>
      <c r="I32" s="4">
        <f>F32-H32</f>
        <v>-0.11989931499909776</v>
      </c>
    </row>
    <row r="33" spans="2:9" ht="12.75">
      <c r="B33" s="4">
        <f>B32+B$7</f>
        <v>0.22000000000000006</v>
      </c>
      <c r="C33" s="4">
        <f>1/(1+(B33-C$6)^2/C$7^2)</f>
        <v>0.06476683937823839</v>
      </c>
      <c r="D33" s="4">
        <f>D$8/(1+($B33-D$6)^2/D$7^2)</f>
        <v>0.06097560975609761</v>
      </c>
      <c r="E33" s="4">
        <f>C33+D33</f>
        <v>0.125742449134336</v>
      </c>
      <c r="F33" s="4">
        <f>C33+D33+F$7*(2*RAND()-1)</f>
        <v>0.1884523852813596</v>
      </c>
      <c r="H33" s="4">
        <f>H$8/(1+(B33-H$6)^2/H$7^2)</f>
        <v>0.08178393254908482</v>
      </c>
      <c r="I33" s="4">
        <f>F33-H33</f>
        <v>0.10666845273227478</v>
      </c>
    </row>
    <row r="34" spans="2:9" ht="12.75">
      <c r="B34" s="4">
        <f>B33+B$7</f>
        <v>0.23000000000000007</v>
      </c>
      <c r="C34" s="4">
        <f>1/(1+(B34-C$6)^2/C$7^2)</f>
        <v>0.06807351940095308</v>
      </c>
      <c r="D34" s="4">
        <f>D$8/(1+($B34-D$6)^2/D$7^2)</f>
        <v>0.0671140939597316</v>
      </c>
      <c r="E34" s="4">
        <f>C34+D34</f>
        <v>0.1351876133606847</v>
      </c>
      <c r="F34" s="4">
        <f>C34+D34+F$7*(2*RAND()-1)</f>
        <v>0.1576018160815899</v>
      </c>
      <c r="H34" s="4">
        <f>H$8/(1+(B34-H$6)^2/H$7^2)</f>
        <v>0.08599511240533855</v>
      </c>
      <c r="I34" s="4">
        <f>F34-H34</f>
        <v>0.07160670367625135</v>
      </c>
    </row>
    <row r="35" spans="2:9" ht="12.75">
      <c r="B35" s="4">
        <f>B34+B$7</f>
        <v>0.24000000000000007</v>
      </c>
      <c r="C35" s="4">
        <f>1/(1+(B35-C$6)^2/C$7^2)</f>
        <v>0.07163323782234964</v>
      </c>
      <c r="D35" s="4">
        <f>D$8/(1+($B35-D$6)^2/D$7^2)</f>
        <v>0.07352941176470594</v>
      </c>
      <c r="E35" s="4">
        <f>C35+D35</f>
        <v>0.14516264958705558</v>
      </c>
      <c r="F35" s="4">
        <f>C35+D35+F$7*(2*RAND()-1)</f>
        <v>0.3170713061320737</v>
      </c>
      <c r="H35" s="4">
        <f>H$8/(1+(B35-H$6)^2/H$7^2)</f>
        <v>0.09052820752497936</v>
      </c>
      <c r="I35" s="4">
        <f>F35-H35</f>
        <v>0.22654309860709432</v>
      </c>
    </row>
    <row r="36" spans="2:9" ht="12.75">
      <c r="B36" s="4">
        <f>B35+B$7</f>
        <v>0.25000000000000006</v>
      </c>
      <c r="C36" s="4">
        <f>1/(1+(B36-C$6)^2/C$7^2)</f>
        <v>0.0754716981132076</v>
      </c>
      <c r="D36" s="4">
        <f>D$8/(1+($B36-D$6)^2/D$7^2)</f>
        <v>0.08000000000000004</v>
      </c>
      <c r="E36" s="4">
        <f>C36+D36</f>
        <v>0.15547169811320766</v>
      </c>
      <c r="F36" s="4">
        <f>C36+D36+F$7*(2*RAND()-1)</f>
        <v>0.10534503028526476</v>
      </c>
      <c r="H36" s="4">
        <f>H$8/(1+(B36-H$6)^2/H$7^2)</f>
        <v>0.095415482429304</v>
      </c>
      <c r="I36" s="4">
        <f>F36-H36</f>
        <v>0.009929547855960758</v>
      </c>
    </row>
    <row r="37" spans="2:9" ht="12.75">
      <c r="B37" s="4">
        <f>B36+B$7</f>
        <v>0.26000000000000006</v>
      </c>
      <c r="C37" s="4">
        <f>1/(1+(B37-C$6)^2/C$7^2)</f>
        <v>0.07961783439490451</v>
      </c>
      <c r="D37" s="4">
        <f>D$8/(1+($B37-D$6)^2/D$7^2)</f>
        <v>0.0862068965517242</v>
      </c>
      <c r="E37" s="4">
        <f>C37+D37</f>
        <v>0.1658247309466287</v>
      </c>
      <c r="F37" s="4">
        <f>C37+D37+F$7*(2*RAND()-1)</f>
        <v>0.11200397690295852</v>
      </c>
      <c r="H37" s="4">
        <f>H$8/(1+(B37-H$6)^2/H$7^2)</f>
        <v>0.1006931338730956</v>
      </c>
      <c r="I37" s="4">
        <f>F37-H37</f>
        <v>0.011310843029862919</v>
      </c>
    </row>
    <row r="38" spans="2:9" ht="12.75">
      <c r="B38" s="4">
        <f>B37+B$7</f>
        <v>0.2700000000000001</v>
      </c>
      <c r="C38" s="4">
        <f>1/(1+(B38-C$6)^2/C$7^2)</f>
        <v>0.08410428931875531</v>
      </c>
      <c r="D38" s="4">
        <f>D$8/(1+($B38-D$6)^2/D$7^2)</f>
        <v>0.0917431192660551</v>
      </c>
      <c r="E38" s="4">
        <f>C38+D38</f>
        <v>0.1758474085848104</v>
      </c>
      <c r="F38" s="4">
        <f>C38+D38+F$7*(2*RAND()-1)</f>
        <v>0.21009792136389102</v>
      </c>
      <c r="H38" s="4">
        <f>H$8/(1+(B38-H$6)^2/H$7^2)</f>
        <v>0.10640183956210335</v>
      </c>
      <c r="I38" s="4">
        <f>F38-H38</f>
        <v>0.10369608180178767</v>
      </c>
    </row>
    <row r="39" spans="2:9" ht="12.75">
      <c r="B39" s="4">
        <f>B38+B$7</f>
        <v>0.2800000000000001</v>
      </c>
      <c r="C39" s="4">
        <f>1/(1+(B39-C$6)^2/C$7^2)</f>
        <v>0.08896797153024918</v>
      </c>
      <c r="D39" s="4">
        <f>D$8/(1+($B39-D$6)^2/D$7^2)</f>
        <v>0.0961538461538462</v>
      </c>
      <c r="E39" s="4">
        <f>C39+D39</f>
        <v>0.18512181768409539</v>
      </c>
      <c r="F39" s="4">
        <f>C39+D39+F$7*(2*RAND()-1)</f>
        <v>0.16328317155554506</v>
      </c>
      <c r="H39" s="4">
        <f>H$8/(1+(B39-H$6)^2/H$7^2)</f>
        <v>0.11258738878674235</v>
      </c>
      <c r="I39" s="4">
        <f>F39-H39</f>
        <v>0.05069578276880271</v>
      </c>
    </row>
    <row r="40" spans="2:9" ht="12.75">
      <c r="B40" s="4">
        <f>B39+B$7</f>
        <v>0.2900000000000001</v>
      </c>
      <c r="C40" s="4">
        <f>1/(1+(B40-C$6)^2/C$7^2)</f>
        <v>0.09425070688030167</v>
      </c>
      <c r="D40" s="4">
        <f>D$8/(1+($B40-D$6)^2/D$7^2)</f>
        <v>0.09900990099009904</v>
      </c>
      <c r="E40" s="4">
        <f>C40+D40</f>
        <v>0.19326060787040072</v>
      </c>
      <c r="F40" s="4">
        <f>C40+D40+F$7*(2*RAND()-1)</f>
        <v>0.0771898888216456</v>
      </c>
      <c r="H40" s="4">
        <f>H$8/(1+(B40-H$6)^2/H$7^2)</f>
        <v>0.11930140650368083</v>
      </c>
      <c r="I40" s="4">
        <f>F40-H40</f>
        <v>-0.042111517682035235</v>
      </c>
    </row>
    <row r="41" spans="2:9" ht="12.75">
      <c r="B41" s="4">
        <f>B40+B$7</f>
        <v>0.3000000000000001</v>
      </c>
      <c r="C41" s="4">
        <f>1/(1+(B41-C$6)^2/C$7^2)</f>
        <v>0.10000000000000009</v>
      </c>
      <c r="D41" s="4">
        <f>D$8/(1+($B41-D$6)^2/D$7^2)</f>
        <v>0.1</v>
      </c>
      <c r="E41" s="4">
        <f>C41+D41</f>
        <v>0.2000000000000001</v>
      </c>
      <c r="F41" s="4">
        <f>C41+D41+F$7*(2*RAND()-1)</f>
        <v>0.16775559307823562</v>
      </c>
      <c r="H41" s="4">
        <f>H$8/(1+(B41-H$6)^2/H$7^2)</f>
        <v>0.12660218325538428</v>
      </c>
      <c r="I41" s="4">
        <f>F41-H41</f>
        <v>0.041153409822851345</v>
      </c>
    </row>
    <row r="42" spans="2:9" ht="12.75">
      <c r="B42" s="4">
        <f>B41+B$7</f>
        <v>0.3100000000000001</v>
      </c>
      <c r="C42" s="4">
        <f>1/(1+(B42-C$6)^2/C$7^2)</f>
        <v>0.10626992561105217</v>
      </c>
      <c r="D42" s="4">
        <f>D$8/(1+($B42-D$6)^2/D$7^2)</f>
        <v>0.09900990099009899</v>
      </c>
      <c r="E42" s="4">
        <f>C42+D42</f>
        <v>0.20527982660115116</v>
      </c>
      <c r="F42" s="4">
        <f>C42+D42+F$7*(2*RAND()-1)</f>
        <v>0.04661182723688828</v>
      </c>
      <c r="H42" s="4">
        <f>H$8/(1+(B42-H$6)^2/H$7^2)</f>
        <v>0.13455562374054306</v>
      </c>
      <c r="I42" s="4">
        <f>F42-H42</f>
        <v>-0.08794379650365478</v>
      </c>
    </row>
    <row r="43" spans="2:9" ht="12.75">
      <c r="B43" s="4">
        <f>B42+B$7</f>
        <v>0.3200000000000001</v>
      </c>
      <c r="C43" s="4">
        <f>1/(1+(B43-C$6)^2/C$7^2)</f>
        <v>0.11312217194570147</v>
      </c>
      <c r="D43" s="4">
        <f>D$8/(1+($B43-D$6)^2/D$7^2)</f>
        <v>0.09615384615384612</v>
      </c>
      <c r="E43" s="4">
        <f>C43+D43</f>
        <v>0.2092760180995476</v>
      </c>
      <c r="F43" s="4">
        <f>C43+D43+F$7*(2*RAND()-1)</f>
        <v>0.1643319862092436</v>
      </c>
      <c r="H43" s="4">
        <f>H$8/(1+(B43-H$6)^2/H$7^2)</f>
        <v>0.14323632646342993</v>
      </c>
      <c r="I43" s="4">
        <f>F43-H43</f>
        <v>0.021095659745813677</v>
      </c>
    </row>
    <row r="44" spans="2:9" ht="12.75">
      <c r="B44" s="4">
        <f>B43+B$7</f>
        <v>0.3300000000000001</v>
      </c>
      <c r="C44" s="4">
        <f>1/(1+(B44-C$6)^2/C$7^2)</f>
        <v>0.12062726176115814</v>
      </c>
      <c r="D44" s="4">
        <f>D$8/(1+($B44-D$6)^2/D$7^2)</f>
        <v>0.09174311926605498</v>
      </c>
      <c r="E44" s="4">
        <f>C44+D44</f>
        <v>0.21237038102721312</v>
      </c>
      <c r="F44" s="4">
        <f>C44+D44+F$7*(2*RAND()-1)</f>
        <v>0.14219131988152806</v>
      </c>
      <c r="H44" s="4">
        <f>H$8/(1+(B44-H$6)^2/H$7^2)</f>
        <v>0.152728805114399</v>
      </c>
      <c r="I44" s="4">
        <f>F44-H44</f>
        <v>-0.010537485232870958</v>
      </c>
    </row>
    <row r="45" spans="2:9" ht="12.75">
      <c r="B45" s="4">
        <f>B44+B$7</f>
        <v>0.34000000000000014</v>
      </c>
      <c r="C45" s="4">
        <f>1/(1+(B45-C$6)^2/C$7^2)</f>
        <v>0.12886597938144345</v>
      </c>
      <c r="D45" s="4">
        <f>D$8/(1+($B45-D$6)^2/D$7^2)</f>
        <v>0.08620689655172406</v>
      </c>
      <c r="E45" s="4">
        <f>C45+D45</f>
        <v>0.2150728759331675</v>
      </c>
      <c r="F45" s="4">
        <f>C45+D45+F$7*(2*RAND()-1)</f>
        <v>0.2341873998280923</v>
      </c>
      <c r="H45" s="4">
        <f>H$8/(1+(B45-H$6)^2/H$7^2)</f>
        <v>0.16312885826636186</v>
      </c>
      <c r="I45" s="4">
        <f>F45-H45</f>
        <v>0.07105854156173044</v>
      </c>
    </row>
    <row r="46" spans="2:9" ht="12.75">
      <c r="B46" s="4">
        <f>B45+B$7</f>
        <v>0.35000000000000014</v>
      </c>
      <c r="C46" s="4">
        <f>1/(1+(B46-C$6)^2/C$7^2)</f>
        <v>0.1379310344827588</v>
      </c>
      <c r="D46" s="4">
        <f>D$8/(1+($B46-D$6)^2/D$7^2)</f>
        <v>0.0799999999999999</v>
      </c>
      <c r="E46" s="4">
        <f>C46+D46</f>
        <v>0.21793103448275872</v>
      </c>
      <c r="F46" s="4">
        <f>C46+D46+F$7*(2*RAND()-1)</f>
        <v>0.27726843927962</v>
      </c>
      <c r="H46" s="4">
        <f>H$8/(1+(B46-H$6)^2/H$7^2)</f>
        <v>0.17454508623941883</v>
      </c>
      <c r="I46" s="4">
        <f>F46-H46</f>
        <v>0.10272335304020119</v>
      </c>
    </row>
    <row r="47" spans="2:9" ht="12.75">
      <c r="B47" s="4">
        <f>B46+B$7</f>
        <v>0.36000000000000015</v>
      </c>
      <c r="C47" s="4">
        <f>1/(1+(B47-C$6)^2/C$7^2)</f>
        <v>0.14792899408284046</v>
      </c>
      <c r="D47" s="4">
        <f>D$8/(1+($B47-D$6)^2/D$7^2)</f>
        <v>0.07352941176470579</v>
      </c>
      <c r="E47" s="4">
        <f>C47+D47</f>
        <v>0.22145840584754625</v>
      </c>
      <c r="F47" s="4">
        <f>C47+D47+F$7*(2*RAND()-1)</f>
        <v>0.19999352347804109</v>
      </c>
      <c r="H47" s="4">
        <f>H$8/(1+(B47-H$6)^2/H$7^2)</f>
        <v>0.18710054051591557</v>
      </c>
      <c r="I47" s="4">
        <f>F47-H47</f>
        <v>0.012892982962125515</v>
      </c>
    </row>
    <row r="48" spans="2:9" ht="12.75">
      <c r="B48" s="4">
        <f>B47+B$7</f>
        <v>0.37000000000000016</v>
      </c>
      <c r="C48" s="4">
        <f>1/(1+(B48-C$6)^2/C$7^2)</f>
        <v>0.15898251192368865</v>
      </c>
      <c r="D48" s="4">
        <f>D$8/(1+($B48-D$6)^2/D$7^2)</f>
        <v>0.06711409395973143</v>
      </c>
      <c r="E48" s="4">
        <f>C48+D48</f>
        <v>0.22609660588342007</v>
      </c>
      <c r="F48" s="4">
        <f>C48+D48+F$7*(2*RAND()-1)</f>
        <v>0.07702461743881023</v>
      </c>
      <c r="H48" s="4">
        <f>H$8/(1+(B48-H$6)^2/H$7^2)</f>
        <v>0.20093446879166696</v>
      </c>
      <c r="I48" s="4">
        <f>F48-H48</f>
        <v>-0.12390985135285673</v>
      </c>
    </row>
    <row r="49" spans="2:9" ht="12.75">
      <c r="B49" s="4">
        <f>B48+B$7</f>
        <v>0.38000000000000017</v>
      </c>
      <c r="C49" s="4">
        <f>1/(1+(B49-C$6)^2/C$7^2)</f>
        <v>0.17123287671232904</v>
      </c>
      <c r="D49" s="4">
        <f>D$8/(1+($B49-D$6)^2/D$7^2)</f>
        <v>0.06097560975609746</v>
      </c>
      <c r="E49" s="4">
        <f>C49+D49</f>
        <v>0.2322084864684265</v>
      </c>
      <c r="F49" s="4">
        <f>C49+D49+F$7*(2*RAND()-1)</f>
        <v>0.31458587396132265</v>
      </c>
      <c r="H49" s="4">
        <f>H$8/(1+(B49-H$6)^2/H$7^2)</f>
        <v>0.21620408307879974</v>
      </c>
      <c r="I49" s="4">
        <f>F49-H49</f>
        <v>0.09838179088252291</v>
      </c>
    </row>
    <row r="50" spans="2:9" ht="12.75">
      <c r="B50" s="4">
        <f>B49+B$7</f>
        <v>0.3900000000000002</v>
      </c>
      <c r="C50" s="4">
        <f>1/(1+(B50-C$6)^2/C$7^2)</f>
        <v>0.18484288354898365</v>
      </c>
      <c r="D50" s="4">
        <f>D$8/(1+($B50-D$6)^2/D$7^2)</f>
        <v>0.055248618784530294</v>
      </c>
      <c r="E50" s="4">
        <f>C50+D50</f>
        <v>0.24009150233351395</v>
      </c>
      <c r="F50" s="4">
        <f>C50+D50+F$7*(2*RAND()-1)</f>
        <v>0.08879723049947236</v>
      </c>
      <c r="H50" s="4">
        <f>H$8/(1+(B50-H$6)^2/H$7^2)</f>
        <v>0.23308622264423665</v>
      </c>
      <c r="I50" s="4">
        <f>F50-H50</f>
        <v>-0.1442889921447643</v>
      </c>
    </row>
    <row r="51" spans="2:9" ht="12.75">
      <c r="B51" s="4">
        <f>B50+B$7</f>
        <v>0.4000000000000002</v>
      </c>
      <c r="C51" s="4">
        <f>1/(1+(B51-C$6)^2/C$7^2)</f>
        <v>0.20000000000000034</v>
      </c>
      <c r="D51" s="4">
        <f>D$8/(1+($B51-D$6)^2/D$7^2)</f>
        <v>0.04999999999999991</v>
      </c>
      <c r="E51" s="4">
        <f>C51+D51</f>
        <v>0.2500000000000003</v>
      </c>
      <c r="F51" s="4">
        <f>C51+D51+F$7*(2*RAND()-1)</f>
        <v>0.12998739590422775</v>
      </c>
      <c r="H51" s="4">
        <f>H$8/(1+(B51-H$6)^2/H$7^2)</f>
        <v>0.2517786986299698</v>
      </c>
      <c r="I51" s="4">
        <f>F51-H51</f>
        <v>-0.12179130272574207</v>
      </c>
    </row>
    <row r="52" spans="2:9" ht="12.75">
      <c r="B52" s="4">
        <f>B51+B$7</f>
        <v>0.4100000000000002</v>
      </c>
      <c r="C52" s="4">
        <f>1/(1+(B52-C$6)^2/C$7^2)</f>
        <v>0.2169197396963128</v>
      </c>
      <c r="D52" s="4">
        <f>D$8/(1+($B52-D$6)^2/D$7^2)</f>
        <v>0.04524886877828046</v>
      </c>
      <c r="E52" s="4">
        <f>C52+D52</f>
        <v>0.2621686084745933</v>
      </c>
      <c r="F52" s="4">
        <f>C52+D52+F$7*(2*RAND()-1)</f>
        <v>0.3096540292004763</v>
      </c>
      <c r="H52" s="4">
        <f>H$8/(1+(B52-H$6)^2/H$7^2)</f>
        <v>0.2725009800829473</v>
      </c>
      <c r="I52" s="4">
        <f>F52-H52</f>
        <v>0.03715304911752898</v>
      </c>
    </row>
    <row r="53" spans="2:9" ht="12.75">
      <c r="B53" s="4">
        <f>B52+B$7</f>
        <v>0.4200000000000002</v>
      </c>
      <c r="C53" s="4">
        <f>1/(1+(B53-C$6)^2/C$7^2)</f>
        <v>0.23584905660377406</v>
      </c>
      <c r="D53" s="4">
        <f>D$8/(1+($B53-D$6)^2/D$7^2)</f>
        <v>0.04098360655737697</v>
      </c>
      <c r="E53" s="4">
        <f>C53+D53</f>
        <v>0.276832663161151</v>
      </c>
      <c r="F53" s="4">
        <f>C53+D53+F$7*(2*RAND()-1)</f>
        <v>0.2649078592511486</v>
      </c>
      <c r="H53" s="4">
        <f>H$8/(1+(B53-H$6)^2/H$7^2)</f>
        <v>0.2954936948527478</v>
      </c>
      <c r="I53" s="4">
        <f>F53-H53</f>
        <v>-0.030585835601599165</v>
      </c>
    </row>
    <row r="54" spans="2:9" ht="12.75">
      <c r="B54" s="4">
        <f>B53+B$7</f>
        <v>0.4300000000000002</v>
      </c>
      <c r="C54" s="4">
        <f>1/(1+(B54-C$6)^2/C$7^2)</f>
        <v>0.2570694087403605</v>
      </c>
      <c r="D54" s="4">
        <f>D$8/(1+($B54-D$6)^2/D$7^2)</f>
        <v>0.037174721189591</v>
      </c>
      <c r="E54" s="4">
        <f>C54+D54</f>
        <v>0.2942441299299515</v>
      </c>
      <c r="F54" s="4">
        <f>C54+D54+F$7*(2*RAND()-1)</f>
        <v>0.37187223908032596</v>
      </c>
      <c r="H54" s="4">
        <f>H$8/(1+(B54-H$6)^2/H$7^2)</f>
        <v>0.3210161525768544</v>
      </c>
      <c r="I54" s="4">
        <f>F54-H54</f>
        <v>0.050856086503471565</v>
      </c>
    </row>
    <row r="55" spans="2:9" ht="12.75">
      <c r="B55" s="4">
        <f>B54+B$7</f>
        <v>0.4400000000000002</v>
      </c>
      <c r="C55" s="4">
        <f>1/(1+(B55-C$6)^2/C$7^2)</f>
        <v>0.28089887640449507</v>
      </c>
      <c r="D55" s="4">
        <f>D$8/(1+($B55-D$6)^2/D$7^2)</f>
        <v>0.033783783783783716</v>
      </c>
      <c r="E55" s="4">
        <f>C55+D55</f>
        <v>0.3146826601882788</v>
      </c>
      <c r="F55" s="4">
        <f>C55+D55+F$7*(2*RAND()-1)</f>
        <v>0.2789943343643525</v>
      </c>
      <c r="H55" s="4">
        <f>H$8/(1+(B55-H$6)^2/H$7^2)</f>
        <v>0.3493407284803168</v>
      </c>
      <c r="I55" s="4">
        <f>F55-H55</f>
        <v>-0.07034639411596427</v>
      </c>
    </row>
    <row r="56" spans="2:9" ht="12.75">
      <c r="B56" s="4">
        <f>B55+B$7</f>
        <v>0.45000000000000023</v>
      </c>
      <c r="C56" s="4">
        <f>1/(1+(B56-C$6)^2/C$7^2)</f>
        <v>0.30769230769230843</v>
      </c>
      <c r="D56" s="4">
        <f>D$8/(1+($B56-D$6)^2/D$7^2)</f>
        <v>0.03076923076923071</v>
      </c>
      <c r="E56" s="4">
        <f>C56+D56</f>
        <v>0.33846153846153915</v>
      </c>
      <c r="F56" s="4">
        <f>C56+D56+F$7*(2*RAND()-1)</f>
        <v>0.43067789766028397</v>
      </c>
      <c r="H56" s="4">
        <f>H$8/(1+(B56-H$6)^2/H$7^2)</f>
        <v>0.3807424592543475</v>
      </c>
      <c r="I56" s="4">
        <f>F56-H56</f>
        <v>0.04993543840593645</v>
      </c>
    </row>
    <row r="57" spans="2:9" ht="12.75">
      <c r="B57" s="4">
        <f>B56+B$7</f>
        <v>0.46000000000000024</v>
      </c>
      <c r="C57" s="4">
        <f>1/(1+(B57-C$6)^2/C$7^2)</f>
        <v>0.3378378378378388</v>
      </c>
      <c r="D57" s="4">
        <f>D$8/(1+($B57-D$6)^2/D$7^2)</f>
        <v>0.02808988764044938</v>
      </c>
      <c r="E57" s="4">
        <f>C57+D57</f>
        <v>0.36592772547828817</v>
      </c>
      <c r="F57" s="4">
        <f>C57+D57+F$7*(2*RAND()-1)</f>
        <v>0.5032203949431848</v>
      </c>
      <c r="H57" s="4">
        <f>H$8/(1+(B57-H$6)^2/H$7^2)</f>
        <v>0.41548160087850283</v>
      </c>
      <c r="I57" s="4">
        <f>F57-H57</f>
        <v>0.08773879406468199</v>
      </c>
    </row>
    <row r="58" spans="2:9" ht="12.75">
      <c r="B58" s="4">
        <f>B57+B$7</f>
        <v>0.47000000000000025</v>
      </c>
      <c r="C58" s="4">
        <f>1/(1+(B58-C$6)^2/C$7^2)</f>
        <v>0.3717472118959118</v>
      </c>
      <c r="D58" s="4">
        <f>D$8/(1+($B58-D$6)^2/D$7^2)</f>
        <v>0.02570694087403594</v>
      </c>
      <c r="E58" s="4">
        <f>C58+D58</f>
        <v>0.3974541527699478</v>
      </c>
      <c r="F58" s="4">
        <f>C58+D58+F$7*(2*RAND()-1)</f>
        <v>0.48030323772576317</v>
      </c>
      <c r="H58" s="4">
        <f>H$8/(1+(B58-H$6)^2/H$7^2)</f>
        <v>0.45377624199570077</v>
      </c>
      <c r="I58" s="4">
        <f>F58-H58</f>
        <v>0.026526995730062397</v>
      </c>
    </row>
    <row r="59" spans="2:9" ht="12.75">
      <c r="B59" s="4">
        <f>B58+B$7</f>
        <v>0.48000000000000026</v>
      </c>
      <c r="C59" s="4">
        <f>1/(1+(B59-C$6)^2/C$7^2)</f>
        <v>0.40983606557377167</v>
      </c>
      <c r="D59" s="4">
        <f>D$8/(1+($B59-D$6)^2/D$7^2)</f>
        <v>0.023584905660377308</v>
      </c>
      <c r="E59" s="4">
        <f>C59+D59</f>
        <v>0.43342097123414897</v>
      </c>
      <c r="F59" s="4">
        <f>C59+D59+F$7*(2*RAND()-1)</f>
        <v>0.4061527877112006</v>
      </c>
      <c r="H59" s="4">
        <f>H$8/(1+(B59-H$6)^2/H$7^2)</f>
        <v>0.49576152576893234</v>
      </c>
      <c r="I59" s="4">
        <f>F59-H59</f>
        <v>-0.08960873805773173</v>
      </c>
    </row>
    <row r="60" spans="2:9" ht="12.75">
      <c r="B60" s="4">
        <f>B59+B$7</f>
        <v>0.49000000000000027</v>
      </c>
      <c r="C60" s="4">
        <f>1/(1+(B60-C$6)^2/C$7^2)</f>
        <v>0.4524886877828068</v>
      </c>
      <c r="D60" s="4">
        <f>D$8/(1+($B60-D$6)^2/D$7^2)</f>
        <v>0.02169197396963119</v>
      </c>
      <c r="E60" s="4">
        <f>C60+D60</f>
        <v>0.474180661752438</v>
      </c>
      <c r="F60" s="4">
        <f>C60+D60+F$7*(2*RAND()-1)</f>
        <v>0.5288507320805328</v>
      </c>
      <c r="H60" s="4">
        <f>H$8/(1+(B60-H$6)^2/H$7^2)</f>
        <v>0.5414319781074755</v>
      </c>
      <c r="I60" s="4">
        <f>F60-H60</f>
        <v>-0.01258124602694266</v>
      </c>
    </row>
    <row r="61" spans="2:9" ht="12.75">
      <c r="B61" s="4">
        <f>B60+B$7</f>
        <v>0.5000000000000002</v>
      </c>
      <c r="C61" s="4">
        <f>1/(1+(B61-C$6)^2/C$7^2)</f>
        <v>0.5000000000000012</v>
      </c>
      <c r="D61" s="4">
        <f>D$8/(1+($B61-D$6)^2/D$7^2)</f>
        <v>0.01999999999999997</v>
      </c>
      <c r="E61" s="4">
        <f>C61+D61</f>
        <v>0.5200000000000012</v>
      </c>
      <c r="F61" s="4">
        <f>C61+D61+F$7*(2*RAND()-1)</f>
        <v>0.6339185755113599</v>
      </c>
      <c r="H61" s="4">
        <f>H$8/(1+(B61-H$6)^2/H$7^2)</f>
        <v>0.5905645483247177</v>
      </c>
      <c r="I61" s="4">
        <f>F61-H61</f>
        <v>0.04335402718664216</v>
      </c>
    </row>
    <row r="62" spans="2:9" ht="12.75">
      <c r="B62" s="4">
        <f>B61+B$7</f>
        <v>0.5100000000000002</v>
      </c>
      <c r="C62" s="4">
        <f>1/(1+(B62-C$6)^2/C$7^2)</f>
        <v>0.5524861878453053</v>
      </c>
      <c r="D62" s="4">
        <f>D$8/(1+($B62-D$6)^2/D$7^2)</f>
        <v>0.018484288354898303</v>
      </c>
      <c r="E62" s="4">
        <f>C62+D62</f>
        <v>0.5709704762002037</v>
      </c>
      <c r="F62" s="4">
        <f>C62+D62+F$7*(2*RAND()-1)</f>
        <v>0.5723059355929656</v>
      </c>
      <c r="H62" s="4">
        <f>H$8/(1+(B62-H$6)^2/H$7^2)</f>
        <v>0.6426232913029888</v>
      </c>
      <c r="I62" s="4">
        <f>F62-H62</f>
        <v>-0.07031735571002318</v>
      </c>
    </row>
    <row r="63" spans="2:9" ht="12.75">
      <c r="B63" s="4">
        <f>B62+B$7</f>
        <v>0.5200000000000002</v>
      </c>
      <c r="C63" s="4">
        <f>1/(1+(B63-C$6)^2/C$7^2)</f>
        <v>0.6097560975609773</v>
      </c>
      <c r="D63" s="4">
        <f>D$8/(1+($B63-D$6)^2/D$7^2)</f>
        <v>0.017123287671232848</v>
      </c>
      <c r="E63" s="4">
        <f>C63+D63</f>
        <v>0.6268793852322101</v>
      </c>
      <c r="F63" s="4">
        <f>C63+D63+F$7*(2*RAND()-1)</f>
        <v>0.760643318868983</v>
      </c>
      <c r="H63" s="4">
        <f>H$8/(1+(B63-H$6)^2/H$7^2)</f>
        <v>0.6966534475513371</v>
      </c>
      <c r="I63" s="4">
        <f>F63-H63</f>
        <v>0.06398987131764589</v>
      </c>
    </row>
    <row r="64" spans="2:9" ht="12.75">
      <c r="B64" s="4">
        <f>B63+B$7</f>
        <v>0.5300000000000002</v>
      </c>
      <c r="C64" s="4">
        <f>1/(1+(B64-C$6)^2/C$7^2)</f>
        <v>0.6711409395973172</v>
      </c>
      <c r="D64" s="4">
        <f>D$8/(1+($B64-D$6)^2/D$7^2)</f>
        <v>0.015898251192368814</v>
      </c>
      <c r="E64" s="4">
        <f>C64+D64</f>
        <v>0.687039190789686</v>
      </c>
      <c r="F64" s="4">
        <f>C64+D64+F$7*(2*RAND()-1)</f>
        <v>0.7428612482673949</v>
      </c>
      <c r="H64" s="4">
        <f>H$8/(1+(B64-H$6)^2/H$7^2)</f>
        <v>0.7511839003168883</v>
      </c>
      <c r="I64" s="4">
        <f>F64-H64</f>
        <v>-0.00832265204949345</v>
      </c>
    </row>
    <row r="65" spans="2:9" ht="12.75">
      <c r="B65" s="4">
        <f>B64+B$7</f>
        <v>0.5400000000000003</v>
      </c>
      <c r="C65" s="4">
        <f>1/(1+(B65-C$6)^2/C$7^2)</f>
        <v>0.7352941176470607</v>
      </c>
      <c r="D65" s="4">
        <f>D$8/(1+($B65-D$6)^2/D$7^2)</f>
        <v>0.014792899408283999</v>
      </c>
      <c r="E65" s="4">
        <f>C65+D65</f>
        <v>0.7500870170553446</v>
      </c>
      <c r="F65" s="4">
        <f>C65+D65+F$7*(2*RAND()-1)</f>
        <v>0.7780366194405611</v>
      </c>
      <c r="H65" s="4">
        <f>H$8/(1+(B65-H$6)^2/H$7^2)</f>
        <v>0.8041716346295594</v>
      </c>
      <c r="I65" s="4">
        <f>F65-H65</f>
        <v>-0.0261350151889983</v>
      </c>
    </row>
    <row r="66" spans="2:9" ht="12.75">
      <c r="B66" s="4">
        <f>B65+B$7</f>
        <v>0.5500000000000003</v>
      </c>
      <c r="C66" s="4">
        <f>1/(1+(B66-C$6)^2/C$7^2)</f>
        <v>0.8000000000000018</v>
      </c>
      <c r="D66" s="4">
        <f>D$8/(1+($B66-D$6)^2/D$7^2)</f>
        <v>0.01379310344827584</v>
      </c>
      <c r="E66" s="4">
        <f>C66+D66</f>
        <v>0.8137931034482777</v>
      </c>
      <c r="F66" s="4">
        <f>C66+D66+F$7*(2*RAND()-1)</f>
        <v>0.7205890203459557</v>
      </c>
      <c r="H66" s="4">
        <f>H$8/(1+(B66-H$6)^2/H$7^2)</f>
        <v>0.8530348695806884</v>
      </c>
      <c r="I66" s="4">
        <f>F66-H66</f>
        <v>-0.13244584923473268</v>
      </c>
    </row>
    <row r="67" spans="2:9" ht="12.75">
      <c r="B67" s="4">
        <f>B66+B$7</f>
        <v>0.5600000000000003</v>
      </c>
      <c r="C67" s="4">
        <f>1/(1+(B67-C$6)^2/C$7^2)</f>
        <v>0.8620689655172432</v>
      </c>
      <c r="D67" s="4">
        <f>D$8/(1+($B67-D$6)^2/D$7^2)</f>
        <v>0.012886597938144308</v>
      </c>
      <c r="E67" s="4">
        <f>C67+D67</f>
        <v>0.8749555634553875</v>
      </c>
      <c r="F67" s="4">
        <f>C67+D67+F$7*(2*RAND()-1)</f>
        <v>0.7932050920480157</v>
      </c>
      <c r="H67" s="4">
        <f>H$8/(1+(B67-H$6)^2/H$7^2)</f>
        <v>0.8948224765493856</v>
      </c>
      <c r="I67" s="4">
        <f>F67-H67</f>
        <v>-0.10161738450136992</v>
      </c>
    </row>
    <row r="68" spans="2:9" ht="12.75">
      <c r="B68" s="4">
        <f>B67+B$7</f>
        <v>0.5700000000000003</v>
      </c>
      <c r="C68" s="4">
        <f>1/(1+(B68-C$6)^2/C$7^2)</f>
        <v>0.9174311926605521</v>
      </c>
      <c r="D68" s="4">
        <f>D$8/(1+($B68-D$6)^2/D$7^2)</f>
        <v>0.012062726176115783</v>
      </c>
      <c r="E68" s="4">
        <f>C68+D68</f>
        <v>0.9294939188366679</v>
      </c>
      <c r="F68" s="4">
        <f>C68+D68+F$7*(2*RAND()-1)</f>
        <v>0.7659841096632393</v>
      </c>
      <c r="H68" s="4">
        <f>H$8/(1+(B68-H$6)^2/H$7^2)</f>
        <v>0.9265428738066831</v>
      </c>
      <c r="I68" s="4">
        <f>F68-H68</f>
        <v>-0.16055876414344383</v>
      </c>
    </row>
    <row r="69" spans="2:9" ht="12.75">
      <c r="B69" s="4">
        <f>B68+B$7</f>
        <v>0.5800000000000003</v>
      </c>
      <c r="C69" s="4">
        <f>1/(1+(B69-C$6)^2/C$7^2)</f>
        <v>0.9615384615384628</v>
      </c>
      <c r="D69" s="4">
        <f>D$8/(1+($B69-D$6)^2/D$7^2)</f>
        <v>0.011312217194570118</v>
      </c>
      <c r="E69" s="4">
        <f>C69+D69</f>
        <v>0.9728506787330329</v>
      </c>
      <c r="F69" s="4">
        <f>C69+D69+F$7*(2*RAND()-1)</f>
        <v>0.8840120512074778</v>
      </c>
      <c r="H69" s="4">
        <f>H$8/(1+(B69-H$6)^2/H$7^2)</f>
        <v>0.9456199192764178</v>
      </c>
      <c r="I69" s="4">
        <f>F69-H69</f>
        <v>-0.06160786806893992</v>
      </c>
    </row>
    <row r="70" spans="2:9" ht="12.75">
      <c r="B70" s="4">
        <f>B69+B$7</f>
        <v>0.5900000000000003</v>
      </c>
      <c r="C70" s="4">
        <f>1/(1+(B70-C$6)^2/C$7^2)</f>
        <v>0.9900990099009908</v>
      </c>
      <c r="D70" s="4">
        <f>D$8/(1+($B70-D$6)^2/D$7^2)</f>
        <v>0.010626992561105188</v>
      </c>
      <c r="E70" s="4">
        <f>C70+D70</f>
        <v>1.0007260024620959</v>
      </c>
      <c r="F70" s="4">
        <f>C70+D70+F$7*(2*RAND()-1)</f>
        <v>1.0672290717457278</v>
      </c>
      <c r="H70" s="4">
        <f>H$8/(1+(B70-H$6)^2/H$7^2)</f>
        <v>0.9503720566229052</v>
      </c>
      <c r="I70" s="4">
        <f>F70-H70</f>
        <v>0.11685701512282254</v>
      </c>
    </row>
    <row r="71" spans="2:9" ht="12.75">
      <c r="B71" s="4">
        <f>B70+B$7</f>
        <v>0.6000000000000003</v>
      </c>
      <c r="C71" s="4">
        <f>1/(1+(B71-C$6)^2/C$7^2)</f>
        <v>1</v>
      </c>
      <c r="D71" s="4">
        <f>D$8/(1+($B71-D$6)^2/D$7^2)</f>
        <v>0.009999999999999983</v>
      </c>
      <c r="E71" s="4">
        <f>C71+D71</f>
        <v>1.01</v>
      </c>
      <c r="F71" s="4">
        <f>C71+D71+F$7*(2*RAND()-1)</f>
        <v>1.0970402823760013</v>
      </c>
      <c r="H71" s="4">
        <f>H$8/(1+(B71-H$6)^2/H$7^2)</f>
        <v>0.9403645830423611</v>
      </c>
      <c r="I71" s="4">
        <f>F71-H71</f>
        <v>0.15667569933364012</v>
      </c>
    </row>
    <row r="72" spans="2:9" ht="12.75">
      <c r="B72" s="4">
        <f>B71+B$7</f>
        <v>0.6100000000000003</v>
      </c>
      <c r="C72" s="4">
        <f>1/(1+(B72-C$6)^2/C$7^2)</f>
        <v>0.9900990099009894</v>
      </c>
      <c r="D72" s="4">
        <f>D$8/(1+($B72-D$6)^2/D$7^2)</f>
        <v>0.009425070688030146</v>
      </c>
      <c r="E72" s="4">
        <f>C72+D72</f>
        <v>0.9995240805890195</v>
      </c>
      <c r="F72" s="4">
        <f>C72+D72+F$7*(2*RAND()-1)</f>
        <v>1.0517203986546249</v>
      </c>
      <c r="H72" s="4">
        <f>H$8/(1+(B72-H$6)^2/H$7^2)</f>
        <v>0.9165055428768805</v>
      </c>
      <c r="I72" s="4">
        <f>F72-H72</f>
        <v>0.1352148557777444</v>
      </c>
    </row>
    <row r="73" spans="2:9" ht="12.75">
      <c r="B73" s="4">
        <f>B72+B$7</f>
        <v>0.6200000000000003</v>
      </c>
      <c r="C73" s="4">
        <f>1/(1+(B73-C$6)^2/C$7^2)</f>
        <v>0.9615384615384602</v>
      </c>
      <c r="D73" s="4">
        <f>D$8/(1+($B73-D$6)^2/D$7^2)</f>
        <v>0.008896797153024896</v>
      </c>
      <c r="E73" s="4">
        <f>C73+D73</f>
        <v>0.9704352586914852</v>
      </c>
      <c r="F73" s="4">
        <f>C73+D73+F$7*(2*RAND()-1)</f>
        <v>1.12632501514831</v>
      </c>
      <c r="H73" s="4">
        <f>H$8/(1+(B73-H$6)^2/H$7^2)</f>
        <v>0.8808476454332276</v>
      </c>
      <c r="I73" s="4">
        <f>F73-H73</f>
        <v>0.24547736971508238</v>
      </c>
    </row>
    <row r="74" spans="2:9" ht="12.75">
      <c r="B74" s="4">
        <f>B73+B$7</f>
        <v>0.6300000000000003</v>
      </c>
      <c r="C74" s="4">
        <f>1/(1+(B74-C$6)^2/C$7^2)</f>
        <v>0.9174311926605487</v>
      </c>
      <c r="D74" s="4">
        <f>D$8/(1+($B74-D$6)^2/D$7^2)</f>
        <v>0.00841042893187551</v>
      </c>
      <c r="E74" s="4">
        <f>C74+D74</f>
        <v>0.9258416215924242</v>
      </c>
      <c r="F74" s="4">
        <f>C74+D74+F$7*(2*RAND()-1)</f>
        <v>0.8387641649099071</v>
      </c>
      <c r="H74" s="4">
        <f>H$8/(1+(B74-H$6)^2/H$7^2)</f>
        <v>0.836172816516221</v>
      </c>
      <c r="I74" s="4">
        <f>F74-H74</f>
        <v>0.0025913483936861326</v>
      </c>
    </row>
    <row r="75" spans="2:9" ht="12.75">
      <c r="B75" s="4">
        <f>B74+B$7</f>
        <v>0.6400000000000003</v>
      </c>
      <c r="C75" s="4">
        <f>1/(1+(B75-C$6)^2/C$7^2)</f>
        <v>0.8620689655172393</v>
      </c>
      <c r="D75" s="4">
        <f>D$8/(1+($B75-D$6)^2/D$7^2)</f>
        <v>0.007961783439490432</v>
      </c>
      <c r="E75" s="4">
        <f>C75+D75</f>
        <v>0.8700307489567297</v>
      </c>
      <c r="F75" s="4">
        <f>C75+D75+F$7*(2*RAND()-1)</f>
        <v>0.8828112210685448</v>
      </c>
      <c r="H75" s="4">
        <f>H$8/(1+(B75-H$6)^2/H$7^2)</f>
        <v>0.7855054486826256</v>
      </c>
      <c r="I75" s="4">
        <f>F75-H75</f>
        <v>0.0973057723859192</v>
      </c>
    </row>
    <row r="76" spans="2:9" ht="12.75">
      <c r="B76" s="4">
        <f>B75+B$7</f>
        <v>0.6500000000000004</v>
      </c>
      <c r="C76" s="4">
        <f>1/(1+(B76-C$6)^2/C$7^2)</f>
        <v>0.7999999999999976</v>
      </c>
      <c r="D76" s="4">
        <f>D$8/(1+($B76-D$6)^2/D$7^2)</f>
        <v>0.007547169811320742</v>
      </c>
      <c r="E76" s="4">
        <f>C76+D76</f>
        <v>0.8075471698113184</v>
      </c>
      <c r="F76" s="4">
        <f>C76+D76+F$7*(2*RAND()-1)</f>
        <v>0.7591836078894717</v>
      </c>
      <c r="H76" s="4">
        <f>H$8/(1+(B76-H$6)^2/H$7^2)</f>
        <v>0.731693780167385</v>
      </c>
      <c r="I76" s="4">
        <f>F76-H76</f>
        <v>0.027489827722086746</v>
      </c>
    </row>
    <row r="77" spans="2:9" ht="12.75">
      <c r="B77" s="4">
        <f>B76+B$7</f>
        <v>0.6600000000000004</v>
      </c>
      <c r="C77" s="4">
        <f>1/(1+(B77-C$6)^2/C$7^2)</f>
        <v>0.7352941176470563</v>
      </c>
      <c r="D77" s="4">
        <f>D$8/(1+($B77-D$6)^2/D$7^2)</f>
        <v>0.007163323782234945</v>
      </c>
      <c r="E77" s="4">
        <f>C77+D77</f>
        <v>0.7424574414292913</v>
      </c>
      <c r="F77" s="4">
        <f>C77+D77+F$7*(2*RAND()-1)</f>
        <v>0.7022287671982647</v>
      </c>
      <c r="H77" s="4">
        <f>H$8/(1+(B77-H$6)^2/H$7^2)</f>
        <v>0.6771379505142944</v>
      </c>
      <c r="I77" s="4">
        <f>F77-H77</f>
        <v>0.025090816683970285</v>
      </c>
    </row>
    <row r="78" spans="2:9" ht="12.75">
      <c r="B78" s="4">
        <f>B77+B$7</f>
        <v>0.6700000000000004</v>
      </c>
      <c r="C78" s="4">
        <f>1/(1+(B78-C$6)^2/C$7^2)</f>
        <v>0.6711409395973129</v>
      </c>
      <c r="D78" s="4">
        <f>D$8/(1+($B78-D$6)^2/D$7^2)</f>
        <v>0.006807351940095292</v>
      </c>
      <c r="E78" s="4">
        <f>C78+D78</f>
        <v>0.6779482915374082</v>
      </c>
      <c r="F78" s="4">
        <f>C78+D78+F$7*(2*RAND()-1)</f>
        <v>0.822968869981154</v>
      </c>
      <c r="H78" s="4">
        <f>H$8/(1+(B78-H$6)^2/H$7^2)</f>
        <v>0.6236740530307012</v>
      </c>
      <c r="I78" s="4">
        <f>F78-H78</f>
        <v>0.1992948169504528</v>
      </c>
    </row>
    <row r="79" spans="2:9" ht="12.75">
      <c r="B79" s="4">
        <f>B78+B$7</f>
        <v>0.6800000000000004</v>
      </c>
      <c r="C79" s="4">
        <f>1/(1+(B79-C$6)^2/C$7^2)</f>
        <v>0.6097560975609733</v>
      </c>
      <c r="D79" s="4">
        <f>D$8/(1+($B79-D$6)^2/D$7^2)</f>
        <v>0.0064766839378238225</v>
      </c>
      <c r="E79" s="4">
        <f>C79+D79</f>
        <v>0.6162327814987971</v>
      </c>
      <c r="F79" s="4">
        <f>C79+D79+F$7*(2*RAND()-1)</f>
        <v>0.7132217379307592</v>
      </c>
      <c r="H79" s="4">
        <f>H$8/(1+(B79-H$6)^2/H$7^2)</f>
        <v>0.5725786287313962</v>
      </c>
      <c r="I79" s="4">
        <f>F79-H79</f>
        <v>0.14064310919936296</v>
      </c>
    </row>
    <row r="80" spans="2:9" ht="12.75">
      <c r="B80" s="4">
        <f>B79+B$7</f>
        <v>0.6900000000000004</v>
      </c>
      <c r="C80" s="4">
        <f>1/(1+(B80-C$6)^2/C$7^2)</f>
        <v>0.5524861878453017</v>
      </c>
      <c r="D80" s="4">
        <f>D$8/(1+($B80-D$6)^2/D$7^2)</f>
        <v>0.006169031462060446</v>
      </c>
      <c r="E80" s="4">
        <f>C80+D80</f>
        <v>0.5586552193073622</v>
      </c>
      <c r="F80" s="4">
        <f>C80+D80+F$7*(2*RAND()-1)</f>
        <v>0.6651903419387301</v>
      </c>
      <c r="H80" s="4">
        <f>H$8/(1+(B80-H$6)^2/H$7^2)</f>
        <v>0.5246440805260891</v>
      </c>
      <c r="I80" s="4">
        <f>F80-H80</f>
        <v>0.14054626141264093</v>
      </c>
    </row>
    <row r="81" spans="2:9" ht="12.75">
      <c r="B81" s="4">
        <f>B80+B$7</f>
        <v>0.7000000000000004</v>
      </c>
      <c r="C81" s="4">
        <f>1/(1+(B81-C$6)^2/C$7^2)</f>
        <v>0.499999999999998</v>
      </c>
      <c r="D81" s="4">
        <f>D$8/(1+($B81-D$6)^2/D$7^2)</f>
        <v>0.00588235294117646</v>
      </c>
      <c r="E81" s="4">
        <f>C81+D81</f>
        <v>0.5058823529411745</v>
      </c>
      <c r="F81" s="4">
        <f>C81+D81+F$7*(2*RAND()-1)</f>
        <v>0.5445235974163828</v>
      </c>
      <c r="H81" s="4">
        <f>H$8/(1+(B81-H$6)^2/H$7^2)</f>
        <v>0.4802822833091101</v>
      </c>
      <c r="I81" s="4">
        <f>F81-H81</f>
        <v>0.06424131410727268</v>
      </c>
    </row>
    <row r="82" spans="2:9" ht="12.75">
      <c r="B82" s="4">
        <f>B81+B$7</f>
        <v>0.7100000000000004</v>
      </c>
      <c r="C82" s="4">
        <f>1/(1+(B82-C$6)^2/C$7^2)</f>
        <v>0.45248868778280354</v>
      </c>
      <c r="D82" s="4">
        <f>D$8/(1+($B82-D$6)^2/D$7^2)</f>
        <v>0.0056148231330712985</v>
      </c>
      <c r="E82" s="4">
        <f>C82+D82</f>
        <v>0.45810351091587487</v>
      </c>
      <c r="F82" s="4">
        <f>C82+D82+F$7*(2*RAND()-1)</f>
        <v>0.33348718743620603</v>
      </c>
      <c r="H82" s="4">
        <f>H$8/(1+(B82-H$6)^2/H$7^2)</f>
        <v>0.439628205246398</v>
      </c>
      <c r="I82" s="4">
        <f>F82-H82</f>
        <v>-0.10614101781019197</v>
      </c>
    </row>
    <row r="83" spans="2:9" ht="12.75">
      <c r="B83" s="4">
        <f>B82+B$7</f>
        <v>0.7200000000000004</v>
      </c>
      <c r="C83" s="4">
        <f>1/(1+(B83-C$6)^2/C$7^2)</f>
        <v>0.4098360655737688</v>
      </c>
      <c r="D83" s="4">
        <f>D$8/(1+($B83-D$6)^2/D$7^2)</f>
        <v>0.005364806866952781</v>
      </c>
      <c r="E83" s="4">
        <f>C83+D83</f>
        <v>0.41520087244072157</v>
      </c>
      <c r="F83" s="4">
        <f>C83+D83+F$7*(2*RAND()-1)</f>
        <v>0.4065042488175489</v>
      </c>
      <c r="H83" s="4">
        <f>H$8/(1+(B83-H$6)^2/H$7^2)</f>
        <v>0.4026290914525277</v>
      </c>
      <c r="I83" s="4">
        <f>F83-H83</f>
        <v>0.003875157365021198</v>
      </c>
    </row>
    <row r="84" spans="2:9" ht="12.75">
      <c r="B84" s="4">
        <f>B83+B$7</f>
        <v>0.7300000000000004</v>
      </c>
      <c r="C84" s="4">
        <f>1/(1+(B84-C$6)^2/C$7^2)</f>
        <v>0.37174721189590926</v>
      </c>
      <c r="D84" s="4">
        <f>D$8/(1+($B84-D$6)^2/D$7^2)</f>
        <v>0.005130836326321182</v>
      </c>
      <c r="E84" s="4">
        <f>C84+D84</f>
        <v>0.3768780482222304</v>
      </c>
      <c r="F84" s="4">
        <f>C84+D84+F$7*(2*RAND()-1)</f>
        <v>0.5060047249928893</v>
      </c>
      <c r="H84" s="4">
        <f>H$8/(1+(B84-H$6)^2/H$7^2)</f>
        <v>0.36911438105361527</v>
      </c>
      <c r="I84" s="4">
        <f>F84-H84</f>
        <v>0.13689034393927402</v>
      </c>
    </row>
    <row r="85" spans="2:9" ht="12.75">
      <c r="B85" s="4">
        <f>B84+B$7</f>
        <v>0.7400000000000004</v>
      </c>
      <c r="C85" s="4">
        <f>1/(1+(B85-C$6)^2/C$7^2)</f>
        <v>0.33783783783783644</v>
      </c>
      <c r="D85" s="4">
        <f>D$8/(1+($B85-D$6)^2/D$7^2)</f>
        <v>0.004911591355599206</v>
      </c>
      <c r="E85" s="4">
        <f>C85+D85</f>
        <v>0.34274942919343565</v>
      </c>
      <c r="F85" s="4">
        <f>C85+D85+F$7*(2*RAND()-1)</f>
        <v>0.457064208445889</v>
      </c>
      <c r="H85" s="4">
        <f>H$8/(1+(B85-H$6)^2/H$7^2)</f>
        <v>0.3388469546724512</v>
      </c>
      <c r="I85" s="4">
        <f>F85-H85</f>
        <v>0.11821725377343784</v>
      </c>
    </row>
    <row r="86" spans="2:9" ht="12.75">
      <c r="B86" s="4">
        <f>B85+B$7</f>
        <v>0.7500000000000004</v>
      </c>
      <c r="C86" s="4">
        <f>1/(1+(B86-C$6)^2/C$7^2)</f>
        <v>0.3076923076923064</v>
      </c>
      <c r="D86" s="4">
        <f>D$8/(1+($B86-D$6)^2/D$7^2)</f>
        <v>0.004705882352941169</v>
      </c>
      <c r="E86" s="4">
        <f>C86+D86</f>
        <v>0.31239819004524755</v>
      </c>
      <c r="F86" s="4">
        <f>C86+D86+F$7*(2*RAND()-1)</f>
        <v>0.34149890441192016</v>
      </c>
      <c r="H86" s="4">
        <f>H$8/(1+(B86-H$6)^2/H$7^2)</f>
        <v>0.3115586955585066</v>
      </c>
      <c r="I86" s="4">
        <f>F86-H86</f>
        <v>0.02994020885341353</v>
      </c>
    </row>
    <row r="87" spans="2:9" ht="12.75">
      <c r="B87" s="4">
        <f>B86+B$7</f>
        <v>0.7600000000000005</v>
      </c>
      <c r="C87" s="4">
        <f>1/(1+(B87-C$6)^2/C$7^2)</f>
        <v>0.28089887640449324</v>
      </c>
      <c r="D87" s="4">
        <f>D$8/(1+($B87-D$6)^2/D$7^2)</f>
        <v>0.004512635379061364</v>
      </c>
      <c r="E87" s="4">
        <f>C87+D87</f>
        <v>0.2854115117835546</v>
      </c>
      <c r="F87" s="4">
        <f>C87+D87+F$7*(2*RAND()-1)</f>
        <v>0.1398809750263957</v>
      </c>
      <c r="H87" s="4">
        <f>H$8/(1+(B87-H$6)^2/H$7^2)</f>
        <v>0.2869739374653824</v>
      </c>
      <c r="I87" s="4">
        <f>F87-H87</f>
        <v>-0.1470929624389867</v>
      </c>
    </row>
    <row r="88" spans="2:9" ht="12.75">
      <c r="B88" s="4">
        <f>B87+B$7</f>
        <v>0.7700000000000005</v>
      </c>
      <c r="C88" s="4">
        <f>1/(1+(B88-C$6)^2/C$7^2)</f>
        <v>0.25706940874035883</v>
      </c>
      <c r="D88" s="4">
        <f>D$8/(1+($B88-D$6)^2/D$7^2)</f>
        <v>0.004330879168471192</v>
      </c>
      <c r="E88" s="4">
        <f>C88+D88</f>
        <v>0.26140028790883</v>
      </c>
      <c r="F88" s="4">
        <f>C88+D88+F$7*(2*RAND()-1)</f>
        <v>0.3990157763069937</v>
      </c>
      <c r="H88" s="4">
        <f>H$8/(1+(B88-H$6)^2/H$7^2)</f>
        <v>0.2648240836230861</v>
      </c>
      <c r="I88" s="4">
        <f>F88-H88</f>
        <v>0.13419169268390757</v>
      </c>
    </row>
    <row r="89" spans="2:9" ht="12.75">
      <c r="B89" s="4">
        <f>B88+B$7</f>
        <v>0.7800000000000005</v>
      </c>
      <c r="C89" s="4">
        <f>1/(1+(B89-C$6)^2/C$7^2)</f>
        <v>0.23584905660377264</v>
      </c>
      <c r="D89" s="4">
        <f>D$8/(1+($B89-D$6)^2/D$7^2)</f>
        <v>0.004159733777038262</v>
      </c>
      <c r="E89" s="4">
        <f>C89+D89</f>
        <v>0.2400087903808109</v>
      </c>
      <c r="F89" s="4">
        <f>C89+D89+F$7*(2*RAND()-1)</f>
        <v>0.08338084444085064</v>
      </c>
      <c r="H89" s="4">
        <f>H$8/(1+(B89-H$6)^2/H$7^2)</f>
        <v>0.2448560691118596</v>
      </c>
      <c r="I89" s="4">
        <f>F89-H89</f>
        <v>-0.16147522467100894</v>
      </c>
    </row>
    <row r="90" spans="2:9" ht="12.75">
      <c r="B90" s="4">
        <f>B89+B$7</f>
        <v>0.7900000000000005</v>
      </c>
      <c r="C90" s="4">
        <f>1/(1+(B90-C$6)^2/C$7^2)</f>
        <v>0.2169197396963115</v>
      </c>
      <c r="D90" s="4">
        <f>D$8/(1+($B90-D$6)^2/D$7^2)</f>
        <v>0.003998400639744095</v>
      </c>
      <c r="E90" s="4">
        <f>C90+D90</f>
        <v>0.2209181403360556</v>
      </c>
      <c r="F90" s="4">
        <f>C90+D90+F$7*(2*RAND()-1)</f>
        <v>0.31852768598302594</v>
      </c>
      <c r="H90" s="4">
        <f>H$8/(1+(B90-H$6)^2/H$7^2)</f>
        <v>0.22683669012124727</v>
      </c>
      <c r="I90" s="4">
        <f>F90-H90</f>
        <v>0.09169099586177867</v>
      </c>
    </row>
    <row r="91" spans="2:9" ht="12.75">
      <c r="B91" s="4">
        <f>B90+B$7</f>
        <v>0.8000000000000005</v>
      </c>
      <c r="C91" s="4">
        <f>1/(1+(B91-C$6)^2/C$7^2)</f>
        <v>0.1999999999999992</v>
      </c>
      <c r="D91" s="4">
        <f>D$8/(1+($B91-D$6)^2/D$7^2)</f>
        <v>0.0038461538461538407</v>
      </c>
      <c r="E91" s="4">
        <f>C91+D91</f>
        <v>0.20384615384615304</v>
      </c>
      <c r="F91" s="4">
        <f>C91+D91+F$7*(2*RAND()-1)</f>
        <v>0.04990469627367766</v>
      </c>
      <c r="H91" s="4">
        <f>H$8/(1+(B91-H$6)^2/H$7^2)</f>
        <v>0.21055425997658087</v>
      </c>
      <c r="I91" s="4">
        <f>F91-H91</f>
        <v>-0.1606495637029032</v>
      </c>
    </row>
    <row r="92" spans="2:9" ht="12.75">
      <c r="B92" s="4">
        <f>B91+B$7</f>
        <v>0.8100000000000005</v>
      </c>
      <c r="C92" s="4">
        <f>1/(1+(B92-C$6)^2/C$7^2)</f>
        <v>0.18484288354898265</v>
      </c>
      <c r="D92" s="4">
        <f>D$8/(1+($B92-D$6)^2/D$7^2)</f>
        <v>0.0037023324694557516</v>
      </c>
      <c r="E92" s="4">
        <f>C92+D92</f>
        <v>0.1885452160184384</v>
      </c>
      <c r="F92" s="4">
        <f>C92+D92+F$7*(2*RAND()-1)</f>
        <v>0.09847767096126388</v>
      </c>
      <c r="H92" s="4">
        <f>H$8/(1+(B92-H$6)^2/H$7^2)</f>
        <v>0.195818608046752</v>
      </c>
      <c r="I92" s="4">
        <f>F92-H92</f>
        <v>-0.09734093708548812</v>
      </c>
    </row>
    <row r="93" spans="2:9" ht="12.75">
      <c r="B93" s="4">
        <f>B92+B$7</f>
        <v>0.8200000000000005</v>
      </c>
      <c r="C93" s="4">
        <f>1/(1+(B93-C$6)^2/C$7^2)</f>
        <v>0.1712328767123281</v>
      </c>
      <c r="D93" s="4">
        <f>D$8/(1+($B93-D$6)^2/D$7^2)</f>
        <v>0.0035663338088445028</v>
      </c>
      <c r="E93" s="4">
        <f>C93+D93</f>
        <v>0.1747992105211726</v>
      </c>
      <c r="F93" s="4">
        <f>C93+D93+F$7*(2*RAND()-1)</f>
        <v>0.03892316232859189</v>
      </c>
      <c r="H93" s="4">
        <f>H$8/(1+(B93-H$6)^2/H$7^2)</f>
        <v>0.1824601082519671</v>
      </c>
      <c r="I93" s="4">
        <f>F93-H93</f>
        <v>-0.1435369459233752</v>
      </c>
    </row>
    <row r="94" spans="2:9" ht="12.75">
      <c r="B94" s="4">
        <f>B93+B$7</f>
        <v>0.8300000000000005</v>
      </c>
      <c r="C94" s="4">
        <f>1/(1+(B94-C$6)^2/C$7^2)</f>
        <v>0.1589825119236878</v>
      </c>
      <c r="D94" s="4">
        <f>D$8/(1+($B94-D$6)^2/D$7^2)</f>
        <v>0.0034376074252320337</v>
      </c>
      <c r="E94" s="4">
        <f>C94+D94</f>
        <v>0.16242011934891984</v>
      </c>
      <c r="F94" s="4">
        <f>C94+D94+F$7*(2*RAND()-1)</f>
        <v>0.1950195728818657</v>
      </c>
      <c r="H94" s="4">
        <f>H$8/(1+(B94-H$6)^2/H$7^2)</f>
        <v>0.17032818889463325</v>
      </c>
      <c r="I94" s="4">
        <f>F94-H94</f>
        <v>0.024691383987232446</v>
      </c>
    </row>
    <row r="95" spans="2:9" ht="12.75">
      <c r="B95" s="4">
        <f>B94+B$7</f>
        <v>0.8400000000000005</v>
      </c>
      <c r="C95" s="4">
        <f>1/(1+(B95-C$6)^2/C$7^2)</f>
        <v>0.1479289940828397</v>
      </c>
      <c r="D95" s="4">
        <f>D$8/(1+($B95-D$6)^2/D$7^2)</f>
        <v>0.0033156498673740003</v>
      </c>
      <c r="E95" s="4">
        <f>C95+D95</f>
        <v>0.1512446439502137</v>
      </c>
      <c r="F95" s="4">
        <f>C95+D95+F$7*(2*RAND()-1)</f>
        <v>0.0591825154742871</v>
      </c>
      <c r="H95" s="4">
        <f>H$8/(1+(B95-H$6)^2/H$7^2)</f>
        <v>0.15928961268701938</v>
      </c>
      <c r="I95" s="4">
        <f>F95-H95</f>
        <v>-0.10010709721273228</v>
      </c>
    </row>
    <row r="96" spans="2:9" ht="12.75">
      <c r="B96" s="4">
        <f>B95+B$7</f>
        <v>0.8500000000000005</v>
      </c>
      <c r="C96" s="4">
        <f>1/(1+(B96-C$6)^2/C$7^2)</f>
        <v>0.13793103448275812</v>
      </c>
      <c r="D96" s="4">
        <f>D$8/(1+($B96-D$6)^2/D$7^2)</f>
        <v>0.003199999999999995</v>
      </c>
      <c r="E96" s="4">
        <f>C96+D96</f>
        <v>0.14113103448275813</v>
      </c>
      <c r="F96" s="4">
        <f>C96+D96+F$7*(2*RAND()-1)</f>
        <v>0.10264012655872817</v>
      </c>
      <c r="H96" s="4">
        <f>H$8/(1+(B96-H$6)^2/H$7^2)</f>
        <v>0.14922670558369877</v>
      </c>
      <c r="I96" s="4">
        <f>F96-H96</f>
        <v>-0.0465865790249706</v>
      </c>
    </row>
    <row r="97" spans="2:9" ht="12.75">
      <c r="B97" s="4">
        <f>B96+B$7</f>
        <v>0.8600000000000005</v>
      </c>
      <c r="C97" s="4">
        <f>1/(1+(B97-C$6)^2/C$7^2)</f>
        <v>0.12886597938144284</v>
      </c>
      <c r="D97" s="4">
        <f>D$8/(1+($B97-D$6)^2/D$7^2)</f>
        <v>0.003090234857849192</v>
      </c>
      <c r="E97" s="4">
        <f>C97+D97</f>
        <v>0.13195621423929205</v>
      </c>
      <c r="F97" s="4">
        <f>C97+D97+F$7*(2*RAND()-1)</f>
        <v>-0.030461837040576173</v>
      </c>
      <c r="H97" s="4">
        <f>H$8/(1+(B97-H$6)^2/H$7^2)</f>
        <v>0.14003563987575912</v>
      </c>
      <c r="I97" s="4">
        <f>F97-H97</f>
        <v>-0.1704974769163353</v>
      </c>
    </row>
    <row r="98" spans="2:9" ht="12.75">
      <c r="B98" s="4">
        <f>B97+B$7</f>
        <v>0.8700000000000006</v>
      </c>
      <c r="C98" s="4">
        <f>1/(1+(B98-C$6)^2/C$7^2)</f>
        <v>0.1206272617611576</v>
      </c>
      <c r="D98" s="4">
        <f>D$8/(1+($B98-D$6)^2/D$7^2)</f>
        <v>0.002985965959988052</v>
      </c>
      <c r="E98" s="4">
        <f>C98+D98</f>
        <v>0.12361322772114565</v>
      </c>
      <c r="F98" s="4">
        <f>C98+D98+F$7*(2*RAND()-1)</f>
        <v>0.2534845076042808</v>
      </c>
      <c r="H98" s="4">
        <f>H$8/(1+(B98-H$6)^2/H$7^2)</f>
        <v>0.13162482944268367</v>
      </c>
      <c r="I98" s="4">
        <f>F98-H98</f>
        <v>0.12185967816159715</v>
      </c>
    </row>
    <row r="99" spans="2:9" ht="12.75">
      <c r="B99" s="4">
        <f>B98+B$7</f>
        <v>0.8800000000000006</v>
      </c>
      <c r="C99" s="4">
        <f>1/(1+(B99-C$6)^2/C$7^2)</f>
        <v>0.11312217194570096</v>
      </c>
      <c r="D99" s="4">
        <f>D$8/(1+($B99-D$6)^2/D$7^2)</f>
        <v>0.002886836027713622</v>
      </c>
      <c r="E99" s="4">
        <f>C99+D99</f>
        <v>0.11600900797341458</v>
      </c>
      <c r="F99" s="4">
        <f>C99+D99+F$7*(2*RAND()-1)</f>
        <v>0.2361651920510447</v>
      </c>
      <c r="H99" s="4">
        <f>H$8/(1+(B99-H$6)^2/H$7^2)</f>
        <v>0.12391346481903366</v>
      </c>
      <c r="I99" s="4">
        <f>F99-H99</f>
        <v>0.11225172723201103</v>
      </c>
    </row>
    <row r="100" spans="2:9" ht="12.75">
      <c r="B100" s="4">
        <f>B99+B$7</f>
        <v>0.8900000000000006</v>
      </c>
      <c r="C100" s="4">
        <f>1/(1+(B100-C$6)^2/C$7^2)</f>
        <v>0.10626992561105171</v>
      </c>
      <c r="D100" s="4">
        <f>D$8/(1+($B100-D$6)^2/D$7^2)</f>
        <v>0.0027925160569673233</v>
      </c>
      <c r="E100" s="4">
        <f>C100+D100</f>
        <v>0.10906244166801904</v>
      </c>
      <c r="F100" s="4">
        <f>C100+D100+F$7*(2*RAND()-1)</f>
        <v>0.11567061596026554</v>
      </c>
      <c r="H100" s="4">
        <f>H$8/(1+(B100-H$6)^2/H$7^2)</f>
        <v>0.11683019703681878</v>
      </c>
      <c r="I100" s="4">
        <f>F100-H100</f>
        <v>-0.0011595810765532427</v>
      </c>
    </row>
    <row r="101" spans="2:9" ht="12.75">
      <c r="B101" s="4">
        <f>B100+B$7</f>
        <v>0.9000000000000006</v>
      </c>
      <c r="C101" s="4">
        <f>1/(1+(B101-C$6)^2/C$7^2)</f>
        <v>0.09999999999999966</v>
      </c>
      <c r="D101" s="4">
        <f>D$8/(1+($B101-D$6)^2/D$7^2)</f>
        <v>0.0027027027027026985</v>
      </c>
      <c r="E101" s="4">
        <f>C101+D101</f>
        <v>0.10270270270270236</v>
      </c>
      <c r="F101" s="4">
        <f>C101+D101+F$7*(2*RAND()-1)</f>
        <v>0.05409828021148595</v>
      </c>
      <c r="H101" s="4">
        <f>H$8/(1+(B101-H$6)^2/H$7^2)</f>
        <v>0.11031196808549219</v>
      </c>
      <c r="I101" s="4">
        <f>F101-H101</f>
        <v>-0.05621368787400624</v>
      </c>
    </row>
    <row r="102" spans="2:9" ht="12.75">
      <c r="B102" s="4">
        <f>B101+B$7</f>
        <v>0.9100000000000006</v>
      </c>
      <c r="C102" s="4">
        <f>1/(1+(B102-C$6)^2/C$7^2)</f>
        <v>0.09425070688030128</v>
      </c>
      <c r="D102" s="4">
        <f>D$8/(1+($B102-D$6)^2/D$7^2)</f>
        <v>0.00261711593823606</v>
      </c>
      <c r="E102" s="4">
        <f>C102+D102</f>
        <v>0.09686782281853734</v>
      </c>
      <c r="F102" s="4">
        <f>C102+D102+F$7*(2*RAND()-1)</f>
        <v>0.2606132217787571</v>
      </c>
      <c r="H102" s="4">
        <f>H$8/(1+(B102-H$6)^2/H$7^2)</f>
        <v>0.1043029796089673</v>
      </c>
      <c r="I102" s="4">
        <f>F102-H102</f>
        <v>0.15631024216978984</v>
      </c>
    </row>
    <row r="103" spans="2:9" ht="12.75">
      <c r="B103" s="4">
        <f>B102+B$7</f>
        <v>0.9200000000000006</v>
      </c>
      <c r="C103" s="4">
        <f>1/(1+(B103-C$6)^2/C$7^2)</f>
        <v>0.08896797153024881</v>
      </c>
      <c r="D103" s="4">
        <f>D$8/(1+($B103-D$6)^2/D$7^2)</f>
        <v>0.002535496957403647</v>
      </c>
      <c r="E103" s="4">
        <f>C103+D103</f>
        <v>0.09150346848765245</v>
      </c>
      <c r="F103" s="4">
        <f>C103+D103+F$7*(2*RAND()-1)</f>
        <v>0.25825817398426054</v>
      </c>
      <c r="H103" s="4">
        <f>H$8/(1+(B103-H$6)^2/H$7^2)</f>
        <v>0.09875378834249607</v>
      </c>
      <c r="I103" s="4">
        <f>F103-H103</f>
        <v>0.15950438564176447</v>
      </c>
    </row>
    <row r="104" spans="2:9" ht="12.75">
      <c r="B104" s="4">
        <f>B103+B$7</f>
        <v>0.9300000000000006</v>
      </c>
      <c r="C104" s="4">
        <f>1/(1+(B104-C$6)^2/C$7^2)</f>
        <v>0.08410428931875498</v>
      </c>
      <c r="D104" s="4">
        <f>D$8/(1+($B104-D$6)^2/D$7^2)</f>
        <v>0.0024576062914721027</v>
      </c>
      <c r="E104" s="4">
        <f>C104+D104</f>
        <v>0.08656189561022708</v>
      </c>
      <c r="F104" s="4">
        <f>C104+D104+F$7*(2*RAND()-1)</f>
        <v>0.0032133330095146656</v>
      </c>
      <c r="H104" s="4">
        <f>H$8/(1+(B104-H$6)^2/H$7^2)</f>
        <v>0.09362051559933683</v>
      </c>
      <c r="I104" s="4">
        <f>F104-H104</f>
        <v>-0.09040718258982217</v>
      </c>
    </row>
    <row r="105" spans="2:9" ht="12.75">
      <c r="B105" s="4">
        <f>B104+B$7</f>
        <v>0.9400000000000006</v>
      </c>
      <c r="C105" s="4">
        <f>1/(1+(B105-C$6)^2/C$7^2)</f>
        <v>0.07961783439490419</v>
      </c>
      <c r="D105" s="4">
        <f>D$8/(1+($B105-D$6)^2/D$7^2)</f>
        <v>0.0023832221163012355</v>
      </c>
      <c r="E105" s="4">
        <f>C105+D105</f>
        <v>0.08200105651120543</v>
      </c>
      <c r="F105" s="4">
        <f>C105+D105+F$7*(2*RAND()-1)</f>
        <v>0.14020118114311342</v>
      </c>
      <c r="H105" s="4">
        <f>H$8/(1+(B105-H$6)^2/H$7^2)</f>
        <v>0.08886415807603498</v>
      </c>
      <c r="I105" s="4">
        <f>F105-H105</f>
        <v>0.051337023067078436</v>
      </c>
    </row>
    <row r="106" spans="2:9" ht="12.75">
      <c r="B106" s="4">
        <f>B105+B$7</f>
        <v>0.9500000000000006</v>
      </c>
      <c r="C106" s="4">
        <f>1/(1+(B106-C$6)^2/C$7^2)</f>
        <v>0.07547169811320731</v>
      </c>
      <c r="D106" s="4">
        <f>D$8/(1+($B106-D$6)^2/D$7^2)</f>
        <v>0.0023121387283236957</v>
      </c>
      <c r="E106" s="4">
        <f>C106+D106</f>
        <v>0.077783836841531</v>
      </c>
      <c r="F106" s="4">
        <f>C106+D106+F$7*(2*RAND()-1)</f>
        <v>0.013480107864232468</v>
      </c>
      <c r="H106" s="4">
        <f>H$8/(1+(B106-H$6)^2/H$7^2)</f>
        <v>0.08444998785843293</v>
      </c>
      <c r="I106" s="4">
        <f>F106-H106</f>
        <v>-0.07096987999420046</v>
      </c>
    </row>
    <row r="107" spans="2:9" ht="12.75">
      <c r="B107" s="4">
        <f>B106+B$7</f>
        <v>0.9600000000000006</v>
      </c>
      <c r="C107" s="4">
        <f>1/(1+(B107-C$6)^2/C$7^2)</f>
        <v>0.07163323782234934</v>
      </c>
      <c r="D107" s="4">
        <f>D$8/(1+($B107-D$6)^2/D$7^2)</f>
        <v>0.0022441651705565496</v>
      </c>
      <c r="E107" s="4">
        <f>C107+D107</f>
        <v>0.07387740299290589</v>
      </c>
      <c r="F107" s="4">
        <f>C107+D107+F$7*(2*RAND()-1)</f>
        <v>-0.06632141058436537</v>
      </c>
      <c r="H107" s="4">
        <f>H$8/(1+(B107-H$6)^2/H$7^2)</f>
        <v>0.08034703046273414</v>
      </c>
      <c r="I107" s="4">
        <f>F107-H107</f>
        <v>-0.14666844104709953</v>
      </c>
    </row>
    <row r="108" spans="2:9" ht="12.75">
      <c r="B108" s="4">
        <f>B107+B$7</f>
        <v>0.9700000000000006</v>
      </c>
      <c r="C108" s="4">
        <f>1/(1+(B108-C$6)^2/C$7^2)</f>
        <v>0.06807351940095281</v>
      </c>
      <c r="D108" s="4">
        <f>D$8/(1+($B108-D$6)^2/D$7^2)</f>
        <v>0.0021791239921551504</v>
      </c>
      <c r="E108" s="4">
        <f>C108+D108</f>
        <v>0.07025264339310797</v>
      </c>
      <c r="F108" s="4">
        <f>C108+D108+F$7*(2*RAND()-1)</f>
        <v>0.016807579105280683</v>
      </c>
      <c r="H108" s="4">
        <f>H$8/(1+(B108-H$6)^2/H$7^2)</f>
        <v>0.07652761084114207</v>
      </c>
      <c r="I108" s="4">
        <f>F108-H108</f>
        <v>-0.059720031735861386</v>
      </c>
    </row>
    <row r="109" spans="2:9" ht="12.75">
      <c r="B109" s="4">
        <f>B108+B$7</f>
        <v>0.9800000000000006</v>
      </c>
      <c r="C109" s="4">
        <f>1/(1+(B109-C$6)^2/C$7^2)</f>
        <v>0.06476683937823814</v>
      </c>
      <c r="D109" s="4">
        <f>D$8/(1+($B109-D$6)^2/D$7^2)</f>
        <v>0.0021168501270110046</v>
      </c>
      <c r="E109" s="4">
        <f>C109+D109</f>
        <v>0.06688368950524914</v>
      </c>
      <c r="F109" s="4">
        <f>C109+D109+F$7*(2*RAND()-1)</f>
        <v>0.04618869956958997</v>
      </c>
      <c r="H109" s="4">
        <f>H$8/(1+(B109-H$6)^2/H$7^2)</f>
        <v>0.07296695840170522</v>
      </c>
      <c r="I109" s="4">
        <f>F109-H109</f>
        <v>-0.02677825883211525</v>
      </c>
    </row>
    <row r="110" spans="2:9" ht="12.75">
      <c r="B110" s="4">
        <f>B109+B$7</f>
        <v>0.9900000000000007</v>
      </c>
      <c r="C110" s="4">
        <f>1/(1+(B110-C$6)^2/C$7^2)</f>
        <v>0.06169031462060437</v>
      </c>
      <c r="D110" s="4">
        <f>D$8/(1+($B110-D$6)^2/D$7^2)</f>
        <v>0.002057189878625794</v>
      </c>
      <c r="E110" s="4">
        <f>C110+D110</f>
        <v>0.06374750449923017</v>
      </c>
      <c r="F110" s="4">
        <f>C110+D110+F$7*(2*RAND()-1)</f>
        <v>-0.056628773238503655</v>
      </c>
      <c r="H110" s="4">
        <f>H$8/(1+(B110-H$6)^2/H$7^2)</f>
        <v>0.06964286316909203</v>
      </c>
      <c r="I110" s="4">
        <f>F110-H110</f>
        <v>-0.1262716364075957</v>
      </c>
    </row>
    <row r="111" spans="2:9" ht="12.75">
      <c r="B111" s="4">
        <f>B110+B$7</f>
        <v>1.0000000000000007</v>
      </c>
      <c r="C111" s="4">
        <f>1/(1+(B111-C$6)^2/C$7^2)</f>
        <v>0.058823529411764525</v>
      </c>
      <c r="D111" s="4">
        <f>D$8/(1+($B111-D$6)^2/D$7^2)</f>
        <v>0.001999999999999997</v>
      </c>
      <c r="E111" s="4">
        <f>C111+D111</f>
        <v>0.06082352941176452</v>
      </c>
      <c r="F111" s="4">
        <f>C111+D111+F$7*(2*RAND()-1)</f>
        <v>0.04419065000288044</v>
      </c>
      <c r="H111" s="4">
        <f>H$8/(1+(B111-H$6)^2/H$7^2)</f>
        <v>0.06653537621099885</v>
      </c>
      <c r="I111" s="4">
        <f>F111-H111</f>
        <v>-0.022344726208118414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4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2013-06-18T14:12:45Z</dcterms:created>
  <dcterms:modified xsi:type="dcterms:W3CDTF">2015-02-07T22:42:11Z</dcterms:modified>
  <cp:category/>
  <cp:version/>
  <cp:contentType/>
  <cp:contentStatus/>
</cp:coreProperties>
</file>