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220" activeTab="2"/>
  </bookViews>
  <sheets>
    <sheet name="two state thermal" sheetId="1" r:id="rId1"/>
    <sheet name="particle in a box" sheetId="2" r:id="rId2"/>
    <sheet name="two state microcanonical" sheetId="3" r:id="rId3"/>
  </sheets>
  <definedNames>
    <definedName name="SHEET_TITLE" localSheetId="0">"two state thermal"</definedName>
    <definedName name="SHEET_TITLE" localSheetId="1">"particle in a box"</definedName>
    <definedName name="SHEET_TITLE" localSheetId="2">"two state microcanonical"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<sst xmlns="http://schemas.openxmlformats.org/spreadsheetml/2006/main" count="22" uniqueCount="22">
  <si>
    <t>foo</t>
  </si>
  <si>
    <t>beta</t>
  </si>
  <si>
    <t>E/N</t>
  </si>
  <si>
    <t>S/Nk</t>
  </si>
  <si>
    <t>1/beta</t>
  </si>
  <si>
    <t>t:</t>
  </si>
  <si>
    <t>beta:</t>
  </si>
  <si>
    <t>n</t>
  </si>
  <si>
    <t>partition function:</t>
  </si>
  <si>
    <t>probability</t>
  </si>
  <si>
    <t>entropy-term</t>
  </si>
  <si>
    <t xml:space="preserve">entropy </t>
  </si>
  <si>
    <t>energy:</t>
  </si>
  <si>
    <t>pseudo-E</t>
  </si>
  <si>
    <t>E</t>
  </si>
  <si>
    <t>slope:</t>
  </si>
  <si>
    <t>delta:</t>
  </si>
  <si>
    <t>s</t>
  </si>
  <si>
    <t>Pi</t>
  </si>
  <si>
    <t>pi log2 pi</t>
  </si>
  <si>
    <t>../img48/plogp.png</t>
  </si>
  <si>
    <t>../img48/plogp-mu.png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</si>
</sst>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3">
    <font>
      <sz val="10"/>
      <color indexed="8"/>
      <name val="Sans"/>
      <family val="0"/>
    </font>
    <font>
      <sz val="8"/>
      <color indexed="8"/>
      <name val="Sans"/>
      <family val="0"/>
    </font>
    <font>
      <sz val="12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'two state thermal'!$D$8:$D$132</c:f>
              <c:numCache/>
            </c:numRef>
          </c:xVal>
          <c:yVal>
            <c:numRef>
              <c:f>'two state thermal'!$F$8:$F$132</c:f>
              <c:numCache/>
            </c:numRef>
          </c:yVal>
          <c:smooth val="1"/>
        </c:ser>
        <c:axId val="45920739"/>
        <c:axId val="10633468"/>
      </c:scatterChart>
      <c:valAx>
        <c:axId val="45920739"/>
        <c:scaling>
          <c:orientation val="minMax"/>
          <c:max val="1.1"/>
          <c:min val="-1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Sans"/>
                    <a:ea typeface="Sans"/>
                    <a:cs typeface="Sans"/>
                  </a:rPr>
                  <a:t>E / Emax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10633468"/>
        <c:crosses val="autoZero"/>
        <c:crossBetween val="midCat"/>
        <c:dispUnits/>
      </c:valAx>
      <c:valAx>
        <c:axId val="10633468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Sans"/>
                    <a:ea typeface="Sans"/>
                    <a:cs typeface="Sans"/>
                  </a:rPr>
                  <a:t>S / N / bits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45920739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'two state thermal'!$D$8:$D$132</c:f>
              <c:numCache/>
            </c:numRef>
          </c:xVal>
          <c:yVal>
            <c:numRef>
              <c:f>'two state thermal'!$I$8:$I$132</c:f>
              <c:numCache/>
            </c:numRef>
          </c:yVal>
          <c:smooth val="0"/>
        </c:ser>
        <c:axId val="28592349"/>
        <c:axId val="56004550"/>
      </c:scatterChart>
      <c:valAx>
        <c:axId val="28592349"/>
        <c:scaling>
          <c:orientation val="minMax"/>
          <c:max val="1.1"/>
          <c:min val="-1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Sans"/>
                    <a:ea typeface="Sans"/>
                    <a:cs typeface="Sans"/>
                  </a:rPr>
                  <a:t>E / Emax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56004550"/>
        <c:crosses val="autoZero"/>
        <c:crossBetween val="midCat"/>
        <c:dispUnits/>
      </c:valAx>
      <c:valAx>
        <c:axId val="56004550"/>
        <c:scaling>
          <c:orientation val="minMax"/>
          <c:max val="5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Sans"/>
                    <a:ea typeface="Sans"/>
                    <a:cs typeface="Sans"/>
                  </a:rPr>
                  <a:t>kT / Emax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28592349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'particle in a box'!$D$5:$M$5</c:f>
              <c:numCache/>
            </c:numRef>
          </c:xVal>
          <c:yVal>
            <c:numRef>
              <c:f>'particle in a box'!$D$51:$M$51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'particle in a box'!$B$62:$C$62</c:f>
              <c:numCache/>
            </c:numRef>
          </c:xVal>
          <c:yVal>
            <c:numRef>
              <c:f>'particle in a box'!$B$63:$C$63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'particle in a box'!$E$54:$M$55</c:f>
              <c:numCache/>
            </c:numRef>
          </c:xVal>
          <c:yVal>
            <c:numRef>
              <c:f>'particle in a box'!$E$55:$M$55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'particle in a box'!$D$5:$M$5</c:f>
              <c:numCache/>
            </c:numRef>
          </c:xVal>
          <c:yVal>
            <c:numRef>
              <c:f>'particle in a box'!$D$57:$M$57</c:f>
              <c:numCache/>
            </c:numRef>
          </c:yVal>
          <c:smooth val="0"/>
        </c:ser>
        <c:axId val="34278903"/>
        <c:axId val="40074672"/>
      </c:scatterChart>
      <c:valAx>
        <c:axId val="34278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Sans"/>
                    <a:ea typeface="Sans"/>
                    <a:cs typeface="Sans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40074672"/>
        <c:crosses val="autoZero"/>
        <c:crossBetween val="midCat"/>
        <c:dispUnits/>
      </c:valAx>
      <c:valAx>
        <c:axId val="400746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Sans"/>
                    <a:ea typeface="Sans"/>
                    <a:cs typeface="Sans"/>
                  </a:rPr>
                  <a:t>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34278903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'particle in a box'!$D$5:$M$5</c:f>
              <c:numCache/>
            </c:numRef>
          </c:xVal>
          <c:yVal>
            <c:numRef>
              <c:f>'particle in a box'!$D$51:$M$51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'particle in a box'!$B$62:$C$62</c:f>
              <c:numCache/>
            </c:numRef>
          </c:xVal>
          <c:yVal>
            <c:numRef>
              <c:f>'particle in a box'!$B$63:$C$63</c:f>
              <c:numCache/>
            </c:numRef>
          </c:yVal>
          <c:smooth val="0"/>
        </c:ser>
        <c:axId val="25127729"/>
        <c:axId val="24822970"/>
      </c:scatterChart>
      <c:valAx>
        <c:axId val="25127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Sans"/>
                    <a:ea typeface="Sans"/>
                    <a:cs typeface="Sans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24822970"/>
        <c:crosses val="autoZero"/>
        <c:crossBetween val="midCat"/>
        <c:dispUnits/>
      </c:valAx>
      <c:valAx>
        <c:axId val="248229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Sans"/>
                    <a:ea typeface="Sans"/>
                    <a:cs typeface="Sans"/>
                  </a:rPr>
                  <a:t>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25127729"/>
        <c:crosses val="autoZero"/>
        <c:crossBetween val="midCat"/>
        <c:dispUnits/>
        <c:majorUnit val="1"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'particle in a box'!$D$51:$M$51</c:f>
              <c:numCache/>
            </c:numRef>
          </c:xVal>
          <c:yVal>
            <c:numRef>
              <c:f>'particle in a box'!$O$51:$X$51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'particle in a box'!$O$53:$X$53</c:f>
              <c:numCache/>
            </c:numRef>
          </c:xVal>
          <c:yVal>
            <c:numRef>
              <c:f>'particle in a box'!$O$51:$X$51</c:f>
              <c:numCache/>
            </c:numRef>
          </c:yVal>
          <c:smooth val="0"/>
        </c:ser>
        <c:axId val="22080139"/>
        <c:axId val="64503524"/>
      </c:scatterChart>
      <c:valAx>
        <c:axId val="22080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Sans"/>
                    <a:ea typeface="Sans"/>
                    <a:cs typeface="Sans"/>
                  </a:rPr>
                  <a:t>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64503524"/>
        <c:crosses val="autoZero"/>
        <c:crossBetween val="midCat"/>
        <c:dispUnits/>
      </c:valAx>
      <c:valAx>
        <c:axId val="645035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Sans"/>
                    <a:ea typeface="Sans"/>
                    <a:cs typeface="Sans"/>
                  </a:rPr>
                  <a:t>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22080139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'two state microcanonical'!$B$8:$B$108</c:f>
              <c:numCache/>
            </c:numRef>
          </c:xVal>
          <c:yVal>
            <c:numRef>
              <c:f>'two state microcanonical'!$C$8:$C$108</c:f>
              <c:numCache/>
            </c:numRef>
          </c:yVal>
          <c:smooth val="0"/>
        </c:ser>
        <c:axId val="43660805"/>
        <c:axId val="57402926"/>
      </c:scatterChart>
      <c:valAx>
        <c:axId val="4366080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Sans"/>
                    <a:ea typeface="Sans"/>
                    <a:cs typeface="Sans"/>
                  </a:rPr>
                  <a:t>P(H)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57402926"/>
        <c:crosses val="autoZero"/>
        <c:crossBetween val="midCat"/>
        <c:dispUnits/>
      </c:valAx>
      <c:valAx>
        <c:axId val="57402926"/>
        <c:scaling>
          <c:orientation val="minMax"/>
          <c:max val="1.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Sans"/>
                    <a:ea typeface="Sans"/>
                    <a:cs typeface="Sans"/>
                  </a:rPr>
                  <a:t>-P(H) log2 P(H)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43660805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'two state microcanonical'!$B$8:$B$108</c:f>
              <c:numCache/>
            </c:numRef>
          </c:xVal>
          <c:yVal>
            <c:numRef>
              <c:f>'two state microcanonical'!$C$8:$C$108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'two state microcanonical'!$B$8:$B$108</c:f>
              <c:numCache/>
            </c:numRef>
          </c:xVal>
          <c:yVal>
            <c:numRef>
              <c:f>'two state microcanonical'!$D$8:$D$108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'two state microcanonical'!$B$8:$B$108</c:f>
              <c:numCache/>
            </c:numRef>
          </c:xVal>
          <c:yVal>
            <c:numRef>
              <c:f>'two state microcanonical'!$E$8:$E$108</c:f>
              <c:numCache/>
            </c:numRef>
          </c:yVal>
          <c:smooth val="0"/>
        </c:ser>
        <c:axId val="46864287"/>
        <c:axId val="19125400"/>
      </c:scatterChart>
      <c:valAx>
        <c:axId val="4686428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Sans"/>
                    <a:ea typeface="Sans"/>
                    <a:cs typeface="Sans"/>
                  </a:rPr>
                  <a:t>P(H)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19125400"/>
        <c:crosses val="autoZero"/>
        <c:crossBetween val="midCat"/>
        <c:dispUnits/>
      </c:valAx>
      <c:valAx>
        <c:axId val="19125400"/>
        <c:scaling>
          <c:orientation val="minMax"/>
          <c:max val="1.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Sans"/>
                    <a:ea typeface="Sans"/>
                    <a:cs typeface="Sans"/>
                  </a:rPr>
                  <a:t>-P(H) log2 P(H) - P(T) log2 P(T)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46864287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'two state microcanonical'!$B$8:$B$108</c:f>
              <c:numCache/>
            </c:numRef>
          </c:xVal>
          <c:yVal>
            <c:numRef>
              <c:f>'two state microcanonical'!$C$8:$C$108</c:f>
              <c:numCache/>
            </c:numRef>
          </c:yVal>
          <c:smooth val="0"/>
        </c:ser>
        <c:axId val="37910873"/>
        <c:axId val="5653538"/>
      </c:scatterChart>
      <c:valAx>
        <c:axId val="3791087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5653538"/>
        <c:crosses val="autoZero"/>
        <c:crossBetween val="midCat"/>
        <c:dispUnits/>
      </c:valAx>
      <c:valAx>
        <c:axId val="5653538"/>
        <c:scaling>
          <c:orientation val="minMax"/>
          <c:max val="1.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µ log2(1/µ)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37910873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3</xdr:row>
      <xdr:rowOff>57150</xdr:rowOff>
    </xdr:from>
    <xdr:to>
      <xdr:col>16</xdr:col>
      <xdr:colOff>466725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7677150" y="542925"/>
        <a:ext cx="7096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1057275</xdr:colOff>
      <xdr:row>16</xdr:row>
      <xdr:rowOff>104775</xdr:rowOff>
    </xdr:from>
    <xdr:to>
      <xdr:col>15</xdr:col>
      <xdr:colOff>638175</xdr:colOff>
      <xdr:row>41</xdr:row>
      <xdr:rowOff>57150</xdr:rowOff>
    </xdr:to>
    <xdr:graphicFrame>
      <xdr:nvGraphicFramePr>
        <xdr:cNvPr id="2" name="Chart 2"/>
        <xdr:cNvGraphicFramePr/>
      </xdr:nvGraphicFramePr>
      <xdr:xfrm>
        <a:off x="7134225" y="2714625"/>
        <a:ext cx="711517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61</xdr:row>
      <xdr:rowOff>161925</xdr:rowOff>
    </xdr:from>
    <xdr:to>
      <xdr:col>10</xdr:col>
      <xdr:colOff>1295400</xdr:colOff>
      <xdr:row>85</xdr:row>
      <xdr:rowOff>133350</xdr:rowOff>
    </xdr:to>
    <xdr:graphicFrame>
      <xdr:nvGraphicFramePr>
        <xdr:cNvPr id="1" name="Chart 1"/>
        <xdr:cNvGraphicFramePr/>
      </xdr:nvGraphicFramePr>
      <xdr:xfrm>
        <a:off x="2400300" y="10153650"/>
        <a:ext cx="76390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1133475</xdr:colOff>
      <xdr:row>52</xdr:row>
      <xdr:rowOff>152400</xdr:rowOff>
    </xdr:from>
    <xdr:to>
      <xdr:col>10</xdr:col>
      <xdr:colOff>971550</xdr:colOff>
      <xdr:row>82</xdr:row>
      <xdr:rowOff>9525</xdr:rowOff>
    </xdr:to>
    <xdr:graphicFrame>
      <xdr:nvGraphicFramePr>
        <xdr:cNvPr id="2" name="Chart 2"/>
        <xdr:cNvGraphicFramePr/>
      </xdr:nvGraphicFramePr>
      <xdr:xfrm>
        <a:off x="3219450" y="8648700"/>
        <a:ext cx="6496050" cy="4752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466725</xdr:colOff>
      <xdr:row>55</xdr:row>
      <xdr:rowOff>171450</xdr:rowOff>
    </xdr:from>
    <xdr:to>
      <xdr:col>24</xdr:col>
      <xdr:colOff>676275</xdr:colOff>
      <xdr:row>84</xdr:row>
      <xdr:rowOff>114300</xdr:rowOff>
    </xdr:to>
    <xdr:graphicFrame>
      <xdr:nvGraphicFramePr>
        <xdr:cNvPr id="3" name="Chart 3"/>
        <xdr:cNvGraphicFramePr/>
      </xdr:nvGraphicFramePr>
      <xdr:xfrm>
        <a:off x="12611100" y="9182100"/>
        <a:ext cx="8248650" cy="464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0</xdr:row>
      <xdr:rowOff>66675</xdr:rowOff>
    </xdr:from>
    <xdr:to>
      <xdr:col>14</xdr:col>
      <xdr:colOff>419100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7543800" y="66675"/>
        <a:ext cx="54864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23</xdr:row>
      <xdr:rowOff>114300</xdr:rowOff>
    </xdr:from>
    <xdr:to>
      <xdr:col>14</xdr:col>
      <xdr:colOff>323850</xdr:colOff>
      <xdr:row>45</xdr:row>
      <xdr:rowOff>161925</xdr:rowOff>
    </xdr:to>
    <xdr:graphicFrame>
      <xdr:nvGraphicFramePr>
        <xdr:cNvPr id="2" name="Chart 2"/>
        <xdr:cNvGraphicFramePr/>
      </xdr:nvGraphicFramePr>
      <xdr:xfrm>
        <a:off x="7448550" y="3886200"/>
        <a:ext cx="54864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333375</xdr:colOff>
      <xdr:row>19</xdr:row>
      <xdr:rowOff>142875</xdr:rowOff>
    </xdr:from>
    <xdr:to>
      <xdr:col>15</xdr:col>
      <xdr:colOff>257175</xdr:colOff>
      <xdr:row>42</xdr:row>
      <xdr:rowOff>19050</xdr:rowOff>
    </xdr:to>
    <xdr:graphicFrame>
      <xdr:nvGraphicFramePr>
        <xdr:cNvPr id="3" name="Chart 3"/>
        <xdr:cNvGraphicFramePr/>
      </xdr:nvGraphicFramePr>
      <xdr:xfrm>
        <a:off x="8077200" y="3267075"/>
        <a:ext cx="5486400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32"/>
  <sheetViews>
    <sheetView zoomScaleSheetLayoutView="1" workbookViewId="0" topLeftCell="A1">
      <selection activeCell="A2" sqref="A2"/>
    </sheetView>
  </sheetViews>
  <sheetFormatPr defaultColWidth="9.00390625" defaultRowHeight="12.75"/>
  <cols>
    <col min="1" max="2" width="9.125" style="2" customWidth="1"/>
    <col min="3" max="3" width="20.00390625" style="2" bestFit="1" customWidth="1"/>
    <col min="4" max="4" width="13.00390625" style="2" customWidth="1"/>
    <col min="5" max="5" width="13.375" style="2" customWidth="1"/>
    <col min="6" max="6" width="15.125" style="2" customWidth="1"/>
    <col min="7" max="7" width="18.375" style="2" bestFit="1" customWidth="1"/>
    <col min="8" max="8" width="5.75390625" style="2" customWidth="1"/>
    <col min="9" max="9" width="20.00390625" style="2" bestFit="1" customWidth="1"/>
    <col min="10" max="256" width="9.125" style="2" customWidth="1"/>
  </cols>
  <sheetData>
    <row r="3" ht="12.75"/>
    <row r="6" spans="2:9" ht="13.5">
      <c r="B6" s="2" t="s">
        <v>0</v>
      </c>
      <c r="C6" s="2" t="s">
        <v>1</v>
      </c>
      <c r="D6" s="2" t="s">
        <v>2</v>
      </c>
      <c r="E6" s="2" t="s">
        <v>3</v>
      </c>
      <c r="I6" s="2" t="s">
        <v>4</v>
      </c>
    </row>
    <row r="7" ht="13.5"/>
    <row r="8" spans="2:9" ht="12.75">
      <c r="B8" s="2">
        <v>-3.1</v>
      </c>
      <c r="C8" s="2">
        <f>SINH(B8)</f>
        <v>-11.07645103952404</v>
      </c>
      <c r="D8" s="2">
        <f>-TANH(C8)</f>
        <v>0.999999999521208</v>
      </c>
      <c r="E8" s="2">
        <f>C8*D8+LN(2*COSH(C8))</f>
        <v>5.5427129552754195E-09</v>
      </c>
      <c r="F8" s="2">
        <f>E8/LN(2)</f>
        <v>7.99644449364686E-09</v>
      </c>
      <c r="G8" s="2">
        <f>(F9-F8)/(D9-D8)</f>
        <v>-15.519231971300082</v>
      </c>
      <c r="I8" s="2">
        <f>1/C8</f>
        <v>-0.09028162508295351</v>
      </c>
    </row>
    <row r="9" spans="2:9" ht="12.75">
      <c r="B9" s="2">
        <f>B8+0.05</f>
        <v>-3.0500000000000003</v>
      </c>
      <c r="C9" s="2">
        <f>SINH(B9)</f>
        <v>-10.533992749074738</v>
      </c>
      <c r="D9" s="2">
        <f>-TANH(C9)</f>
        <v>0.9999999985831621</v>
      </c>
      <c r="E9" s="2">
        <f>C9*D9+LN(2*COSH(C9))</f>
        <v>1.563337725940528E-08</v>
      </c>
      <c r="F9" s="2">
        <f>E9/LN(2)</f>
        <v>2.255419584449029E-08</v>
      </c>
      <c r="G9" s="2">
        <f>(F10-F9)/(D10-D9)</f>
        <v>-14.762099141994314</v>
      </c>
      <c r="I9" s="2">
        <f>1/C9</f>
        <v>-0.09493076593277851</v>
      </c>
    </row>
    <row r="10" spans="2:9" ht="12.75">
      <c r="B10" s="2">
        <f>B9+0.05</f>
        <v>-3.0000000000000004</v>
      </c>
      <c r="C10" s="2">
        <f>SINH(B10)</f>
        <v>-10.017874927409906</v>
      </c>
      <c r="D10" s="2">
        <f>-TANH(C10)</f>
        <v>0.9999999960224615</v>
      </c>
      <c r="E10" s="2">
        <f>C10*D10+LN(2*COSH(C10))</f>
        <v>4.1835253483668566E-08</v>
      </c>
      <c r="F10" s="2">
        <f>E10/LN(2)</f>
        <v>6.035551273522137E-08</v>
      </c>
      <c r="G10" s="2">
        <f>(F11-F10)/(D11-D10)</f>
        <v>-14.041435289213481</v>
      </c>
      <c r="I10" s="2">
        <f>1/C10</f>
        <v>-0.09982156966882269</v>
      </c>
    </row>
    <row r="11" spans="2:9" ht="12.75">
      <c r="B11" s="2">
        <f>B10+0.05</f>
        <v>-2.9500000000000006</v>
      </c>
      <c r="C11" s="2">
        <f>SINH(B11)</f>
        <v>-9.526807011141612</v>
      </c>
      <c r="D11" s="2">
        <f>-TANH(C11)</f>
        <v>0.9999999893793631</v>
      </c>
      <c r="E11" s="2">
        <f>C11*D11+LN(2*COSH(C11))</f>
        <v>1.0649107728966101E-07</v>
      </c>
      <c r="F11" s="2">
        <f>E11/LN(2)</f>
        <v>1.5363414910471725E-07</v>
      </c>
      <c r="G11" s="2">
        <f>(F12-F11)/(D12-D11)</f>
        <v>-13.355484472297897</v>
      </c>
      <c r="I11" s="2">
        <f>1/C11</f>
        <v>-0.10496696310007107</v>
      </c>
    </row>
    <row r="12" spans="2:9" ht="12.75">
      <c r="B12" s="2">
        <f>B11+0.05</f>
        <v>-2.900000000000001</v>
      </c>
      <c r="C12" s="2">
        <f>SINH(B12)</f>
        <v>-9.059561074693335</v>
      </c>
      <c r="D12" s="2">
        <f>-TANH(C12)</f>
        <v>0.9999999729607137</v>
      </c>
      <c r="E12" s="2">
        <f>C12*D12+LN(2*COSH(C12))</f>
        <v>2.584837091035297E-07</v>
      </c>
      <c r="F12" s="2">
        <f>E12/LN(2)</f>
        <v>3.729131652742477E-07</v>
      </c>
      <c r="G12" s="2">
        <f>(F13-F12)/(D13-D12)</f>
        <v>-12.702565271056967</v>
      </c>
      <c r="I12" s="2">
        <f>1/C12</f>
        <v>-0.11038062349326895</v>
      </c>
    </row>
    <row r="13" spans="2:9" ht="12.75">
      <c r="B13" s="2">
        <f>B12+0.05</f>
        <v>-2.850000000000001</v>
      </c>
      <c r="C13" s="2">
        <f>SINH(B13)</f>
        <v>-8.614968759846409</v>
      </c>
      <c r="D13" s="2">
        <f>-TANH(C13)</f>
        <v>0.9999999342094991</v>
      </c>
      <c r="E13" s="2">
        <f>C13*D13+LN(2*COSH(C13))</f>
        <v>5.996783620787483E-07</v>
      </c>
      <c r="F13" s="2">
        <f>E13/LN(2)</f>
        <v>8.651529990994264E-07</v>
      </c>
      <c r="G13" s="2">
        <f>(F14-F13)/(D14-D13)</f>
        <v>-12.08107759352384</v>
      </c>
      <c r="I13" s="2">
        <f>1/C13</f>
        <v>-0.11607703148743959</v>
      </c>
    </row>
    <row r="14" spans="2:9" ht="12.75">
      <c r="B14" s="2">
        <f>B13+0.05</f>
        <v>-2.800000000000001</v>
      </c>
      <c r="C14" s="2">
        <f>SINH(B14)</f>
        <v>-8.191918354235925</v>
      </c>
      <c r="D14" s="2">
        <f>-TANH(C14)</f>
        <v>0.9999998466724884</v>
      </c>
      <c r="E14" s="2">
        <f>C14*D14+LN(2*COSH(C14))</f>
        <v>1.332710214185795E-06</v>
      </c>
      <c r="F14" s="2">
        <f>E14/LN(2)</f>
        <v>1.9226944169479145E-06</v>
      </c>
      <c r="G14" s="2">
        <f>(F15-F14)/(D15-D14)</f>
        <v>-11.489497258957186</v>
      </c>
      <c r="I14" s="2">
        <f>1/C14</f>
        <v>-0.12207152912881683</v>
      </c>
    </row>
    <row r="15" spans="2:9" ht="12.75">
      <c r="B15" s="2">
        <f>B14+0.05</f>
        <v>-2.7500000000000013</v>
      </c>
      <c r="C15" s="2">
        <f>SINH(B15)</f>
        <v>-7.789352011490743</v>
      </c>
      <c r="D15" s="2">
        <f>-TANH(C15)</f>
        <v>0.999999657007417</v>
      </c>
      <c r="E15" s="2">
        <f>C15*D15+LN(2*COSH(C15))</f>
        <v>2.8431862721944867E-06</v>
      </c>
      <c r="F15" s="2">
        <f>E15/LN(2)</f>
        <v>4.101850735218564E-06</v>
      </c>
      <c r="G15" s="2">
        <f>(F16-F15)/(D16-D15)</f>
        <v>-10.926372173320576</v>
      </c>
      <c r="I15" s="2">
        <f>1/C15</f>
        <v>-0.1283803836987742</v>
      </c>
    </row>
    <row r="16" spans="2:9" ht="12.75">
      <c r="B16" s="2">
        <f>B15+0.05</f>
        <v>-2.7000000000000015</v>
      </c>
      <c r="C16" s="2">
        <f>SINH(B16)</f>
        <v>-7.406263106066554</v>
      </c>
      <c r="D16" s="2">
        <f>-TANH(C16)</f>
        <v>0.9999992620423512</v>
      </c>
      <c r="E16" s="2">
        <f>C16*D16+LN(2*COSH(C16))</f>
        <v>5.834487400768751E-06</v>
      </c>
      <c r="F16" s="2">
        <f>E16/LN(2)</f>
        <v>8.417386039218215E-06</v>
      </c>
      <c r="G16" s="2">
        <f>(F17-F16)/(D17-D16)</f>
        <v>-10.39031919826612</v>
      </c>
      <c r="I16" s="2">
        <f>1/C16</f>
        <v>-0.13502085811411274</v>
      </c>
    </row>
    <row r="17" spans="2:9" ht="12.75">
      <c r="B17" s="2">
        <f>B16+0.05</f>
        <v>-2.6500000000000017</v>
      </c>
      <c r="C17" s="2">
        <f>SINH(B17)</f>
        <v>-7.041693716157699</v>
      </c>
      <c r="D17" s="2">
        <f>-TANH(C17)</f>
        <v>0.9999984699972371</v>
      </c>
      <c r="E17" s="2">
        <f>C17*D17+LN(2*COSH(C17))</f>
        <v>1.1538812516143082E-05</v>
      </c>
      <c r="F17" s="2">
        <f>E17/LN(2)</f>
        <v>1.6646987594787128E-05</v>
      </c>
      <c r="G17" s="2">
        <f>(F18-F17)/(D18-D17)</f>
        <v>-9.88002071101495</v>
      </c>
      <c r="I17" s="2">
        <f>1/C17</f>
        <v>-0.14201128880476926</v>
      </c>
    </row>
    <row r="18" spans="2:9" ht="12.75">
      <c r="B18" s="2">
        <f>B17+0.05</f>
        <v>-2.600000000000002</v>
      </c>
      <c r="C18" s="2">
        <f>SINH(B18)</f>
        <v>-6.694732228393691</v>
      </c>
      <c r="D18" s="2">
        <f>-TANH(C18)</f>
        <v>0.9999969376219626</v>
      </c>
      <c r="E18" s="2">
        <f>C18*D18+LN(2*COSH(C18))</f>
        <v>2.2032991132903135E-05</v>
      </c>
      <c r="F18" s="2">
        <f>E18/LN(2)</f>
        <v>3.1786887043389856E-05</v>
      </c>
      <c r="G18" s="2">
        <f>(F19-F18)/(D19-D18)</f>
        <v>-9.394221504619447</v>
      </c>
      <c r="I18" s="2">
        <f>1/C18</f>
        <v>-0.14937117212228462</v>
      </c>
    </row>
    <row r="19" spans="2:9" ht="12.75">
      <c r="B19" s="2">
        <f>B18+0.05</f>
        <v>-2.550000000000002</v>
      </c>
      <c r="C19" s="2">
        <f>SINH(B19)</f>
        <v>-6.364511058330953</v>
      </c>
      <c r="D19" s="2">
        <f>-TANH(C19)</f>
        <v>0.9999940723214665</v>
      </c>
      <c r="E19" s="2">
        <f>C19*D19+LN(2*COSH(C19))</f>
        <v>4.0690619234950987E-05</v>
      </c>
      <c r="F19" s="2">
        <f>E19/LN(2)</f>
        <v>5.8704154580964856E-05</v>
      </c>
      <c r="G19" s="2">
        <f>(F20-F19)/(D20-D19)</f>
        <v>-8.931725803793372</v>
      </c>
      <c r="I19" s="2">
        <f>1/C19</f>
        <v>-0.15712126050767564</v>
      </c>
    </row>
    <row r="20" spans="2:9" ht="12.75">
      <c r="B20" s="2">
        <f>B19+0.05</f>
        <v>-2.500000000000002</v>
      </c>
      <c r="C20" s="2">
        <f>SINH(B20)</f>
        <v>-6.050204481039801</v>
      </c>
      <c r="D20" s="2">
        <f>-TANH(C20)</f>
        <v>0.9999888855816127</v>
      </c>
      <c r="E20" s="2">
        <f>C20*D20+LN(2*COSH(C20))</f>
        <v>7.280172856649614E-05</v>
      </c>
      <c r="F20" s="2">
        <f>E20/LN(2)</f>
        <v>0.00010503069277102836</v>
      </c>
      <c r="G20" s="2">
        <f>(F21-F20)/(D21-D20)</f>
        <v>-8.491394431692088</v>
      </c>
      <c r="I20" s="2">
        <f>1/C20</f>
        <v>-0.16528366985509518</v>
      </c>
    </row>
    <row r="21" spans="2:9" ht="12.75">
      <c r="B21" s="2">
        <f>B20+0.05</f>
        <v>-2.4500000000000024</v>
      </c>
      <c r="C21" s="2">
        <f>SINH(B21)</f>
        <v>-5.7510265663620235</v>
      </c>
      <c r="D21" s="2">
        <f>-TANH(C21)</f>
        <v>0.9999797815713778</v>
      </c>
      <c r="E21" s="2">
        <f>C21*D21+LN(2*COSH(C21))</f>
        <v>0.0001263859855464844</v>
      </c>
      <c r="F21" s="2">
        <f>E21/LN(2)</f>
        <v>0.00018233643458577723</v>
      </c>
      <c r="G21" s="2">
        <f>(F22-F21)/(D22-D21)</f>
        <v>-8.072142097800569</v>
      </c>
      <c r="I21" s="2">
        <f>1/C21</f>
        <v>-0.17388199975445057</v>
      </c>
    </row>
    <row r="22" spans="2:9" ht="12.75">
      <c r="B22" s="2">
        <f>B21+0.05</f>
        <v>-2.4000000000000026</v>
      </c>
      <c r="C22" s="2">
        <f>SINH(B22)</f>
        <v>-5.466229213676109</v>
      </c>
      <c r="D22" s="2">
        <f>-TANH(C22)</f>
        <v>0.9999642631831174</v>
      </c>
      <c r="E22" s="2">
        <f>C22*D22+LN(2*COSH(C22))</f>
        <v>0.00021321420053066475</v>
      </c>
      <c r="F22" s="2">
        <f>E22/LN(2)</f>
        <v>0.00030760306975269504</v>
      </c>
      <c r="G22" s="2">
        <f>(F23-F22)/(D23-D22)</f>
        <v>-7.6729348130336845</v>
      </c>
      <c r="I22" s="2">
        <f>1/C22</f>
        <v>-0.18294146859009727</v>
      </c>
    </row>
    <row r="23" spans="2:9" ht="12.75">
      <c r="B23" s="2">
        <f>B22+0.05</f>
        <v>-2.3500000000000028</v>
      </c>
      <c r="C23" s="2">
        <f>SINH(B23)</f>
        <v>-5.195100281256027</v>
      </c>
      <c r="D23" s="2">
        <f>-TANH(C23)</f>
        <v>0.9999385375484585</v>
      </c>
      <c r="E23" s="2">
        <f>C23*D23+LN(2*COSH(C23))</f>
        <v>0.0003500352972745091</v>
      </c>
      <c r="F23" s="2">
        <f>E23/LN(2)</f>
        <v>0.0005049941875140284</v>
      </c>
      <c r="G23" s="2">
        <f>(F24-F23)/(D24-D23)</f>
        <v>-7.292787425461201</v>
      </c>
      <c r="I23" s="2">
        <f>1/C23</f>
        <v>-0.19248906582381284</v>
      </c>
    </row>
    <row r="24" spans="2:9" ht="12.75">
      <c r="B24" s="2">
        <f>B23+0.05</f>
        <v>-2.300000000000003</v>
      </c>
      <c r="C24" s="2">
        <f>SINH(B24)</f>
        <v>-4.936961805545973</v>
      </c>
      <c r="D24" s="2">
        <f>-TANH(C24)</f>
        <v>0.9998970047749421</v>
      </c>
      <c r="E24" s="2">
        <f>C24*D24+LN(2*COSH(C24))</f>
        <v>0.0005599824308406554</v>
      </c>
      <c r="F24" s="2">
        <f>E24/LN(2)</f>
        <v>0.0008078838759587604</v>
      </c>
      <c r="G24" s="2">
        <f>(F25-F24)/(D25-D24)</f>
        <v>-6.930761269239485</v>
      </c>
      <c r="I24" s="2">
        <f>1/C24</f>
        <v>-0.20255372421083803</v>
      </c>
    </row>
    <row r="25" spans="2:9" ht="12.75">
      <c r="B25" s="2">
        <f>B24+0.05</f>
        <v>-2.250000000000003</v>
      </c>
      <c r="C25" s="2">
        <f>SINH(B25)</f>
        <v>-4.691168305898345</v>
      </c>
      <c r="D25" s="2">
        <f>-TANH(C25)</f>
        <v>0.999831617709658</v>
      </c>
      <c r="E25" s="2">
        <f>C25*D25+LN(2*COSH(C25))</f>
        <v>0.0008741043531710346</v>
      </c>
      <c r="F25" s="2">
        <f>E25/LN(2)</f>
        <v>0.0012610660155393067</v>
      </c>
      <c r="G25" s="2">
        <f>(F26-F25)/(D26-D25)</f>
        <v>-6.5859619197430295</v>
      </c>
      <c r="I25" s="2">
        <f>1/C25</f>
        <v>-0.21316651520318944</v>
      </c>
    </row>
    <row r="26" spans="2:9" ht="12.75">
      <c r="B26" s="2">
        <f>B25+0.05</f>
        <v>-2.2000000000000033</v>
      </c>
      <c r="C26" s="2">
        <f>SINH(B26)</f>
        <v>-4.457105170535908</v>
      </c>
      <c r="D26" s="2">
        <f>-TANH(C26)</f>
        <v>0.9997311071583674</v>
      </c>
      <c r="E26" s="2">
        <f>C26*D26+LN(2*COSH(C26))</f>
        <v>0.0013329391343068764</v>
      </c>
      <c r="F26" s="2">
        <f>E26/LN(2)</f>
        <v>0.0019230246788713586</v>
      </c>
      <c r="G26" s="2">
        <f>(F27-F26)/(D27-D26)</f>
        <v>-6.257537051439309</v>
      </c>
      <c r="I26" s="2">
        <f>1/C26</f>
        <v>-0.22436087140384062</v>
      </c>
    </row>
    <row r="27" spans="2:9" ht="12.75">
      <c r="B27" s="2">
        <f>B26+0.05</f>
        <v>-2.1500000000000035</v>
      </c>
      <c r="C27" s="2">
        <f>SINH(B27)</f>
        <v>-4.234187119702214</v>
      </c>
      <c r="D27" s="2">
        <f>-TANH(C27)</f>
        <v>0.9995800760954908</v>
      </c>
      <c r="E27" s="2">
        <f>C27*D27+LN(2*COSH(C27))</f>
        <v>0.001988020385079281</v>
      </c>
      <c r="F27" s="2">
        <f>E27/LN(2)</f>
        <v>0.0028681071507400463</v>
      </c>
      <c r="G27" s="2">
        <f>(F28-F27)/(D28-D27)</f>
        <v>-5.944674392566458</v>
      </c>
      <c r="I27" s="2">
        <f>1/C27</f>
        <v>-0.23617284067274028</v>
      </c>
    </row>
    <row r="28" spans="2:9" ht="12.75">
      <c r="B28" s="2">
        <f>B27+0.05</f>
        <v>-2.1000000000000036</v>
      </c>
      <c r="C28" s="2">
        <f>SINH(B28)</f>
        <v>-4.0218567421573495</v>
      </c>
      <c r="D28" s="2">
        <f>-TANH(C28)</f>
        <v>0.9993579776016511</v>
      </c>
      <c r="E28" s="2">
        <f>C28*D28+LN(2*COSH(C28))</f>
        <v>0.0029031848457146125</v>
      </c>
      <c r="F28" s="2">
        <f>E28/LN(2)</f>
        <v>0.004188410379696462</v>
      </c>
      <c r="G28" s="2">
        <f>(F29-F28)/(D29-D28)</f>
        <v>-5.646599772116414</v>
      </c>
      <c r="I28" s="2">
        <f>1/C28</f>
        <v>-0.24864137738123254</v>
      </c>
    </row>
    <row r="29" spans="1:9" ht="12.75">
      <c r="A29" s="2"/>
      <c r="B29" s="2">
        <f>B28+0.05</f>
        <v>-2.050000000000004</v>
      </c>
      <c r="C29" s="2">
        <f>SINH(B29)</f>
        <v>-3.819583101359499</v>
      </c>
      <c r="D29" s="2">
        <f>-TANH(C29)</f>
        <v>0.9990380038755433</v>
      </c>
      <c r="E29" s="2">
        <f>C29*D29+LN(2*COSH(C29))</f>
        <v>0.0041555379194524455</v>
      </c>
      <c r="F29" s="2">
        <f>E29/LN(2)</f>
        <v>0.005995173948620084</v>
      </c>
      <c r="G29" s="2">
        <f>(F30-F29)/(D30-D29)</f>
        <v>-5.36257525463407</v>
      </c>
      <c r="I29" s="2">
        <f>1/C29</f>
        <v>-0.2618086774035814</v>
      </c>
    </row>
    <row r="30" spans="2:9" ht="12.75">
      <c r="B30" s="2">
        <f>B29+0.05</f>
        <v>-2.000000000000004</v>
      </c>
      <c r="C30" s="2">
        <f>SINH(B30)</f>
        <v>-3.6268604078470337</v>
      </c>
      <c r="D30" s="2">
        <f>-TANH(C30)</f>
        <v>0.9985859267674833</v>
      </c>
      <c r="E30" s="2">
        <f>C30*D30+LN(2*COSH(C30))</f>
        <v>0.0058359329053363496</v>
      </c>
      <c r="F30" s="2">
        <f>E30/LN(2)</f>
        <v>0.008419471461489473</v>
      </c>
      <c r="G30" s="2">
        <f>(F31-F30)/(D31-D30)</f>
        <v>-5.091897358753909</v>
      </c>
      <c r="I30" s="2">
        <f>1/C30</f>
        <v>-0.2757205647717821</v>
      </c>
    </row>
    <row r="31" spans="2:9" ht="12.75">
      <c r="B31" s="2">
        <f>B30+0.05</f>
        <v>-1.950000000000004</v>
      </c>
      <c r="C31" s="2">
        <f>SINH(B31)</f>
        <v>-3.443206754501404</v>
      </c>
      <c r="D31" s="2">
        <f>-TANH(C31)</f>
        <v>0.997958942816449</v>
      </c>
      <c r="E31" s="2">
        <f>C31*D31+LN(2*COSH(C31))</f>
        <v>0.008048831566362491</v>
      </c>
      <c r="F31" s="2">
        <f>E31/LN(2)</f>
        <v>0.011612009385741714</v>
      </c>
      <c r="G31" s="2">
        <f>(F32-F31)/(D32-D31)</f>
        <v>-4.8338953555881865</v>
      </c>
      <c r="I31" s="2">
        <f>1/C31</f>
        <v>-0.29042693956518034</v>
      </c>
    </row>
    <row r="32" spans="2:9" ht="12.75">
      <c r="B32" s="2">
        <f>B31+0.05</f>
        <v>-1.900000000000004</v>
      </c>
      <c r="C32" s="2">
        <f>SINH(B32)</f>
        <v>-3.2681629115283304</v>
      </c>
      <c r="D32" s="2">
        <f>-TANH(C32)</f>
        <v>0.9971045866517881</v>
      </c>
      <c r="E32" s="2">
        <f>C32*D32+LN(2*COSH(C32))</f>
        <v>0.010911438132076956</v>
      </c>
      <c r="F32" s="2">
        <f>E32/LN(2)</f>
        <v>0.015741877682114158</v>
      </c>
      <c r="G32" s="2">
        <f>(F33-F32)/(D33-D32)</f>
        <v>-4.587929643349047</v>
      </c>
      <c r="I32" s="2">
        <f>1/C32</f>
        <v>-0.30598229864017334</v>
      </c>
    </row>
    <row r="33" spans="2:9" ht="12.75">
      <c r="B33" s="2">
        <f>B32+0.05</f>
        <v>-1.8500000000000039</v>
      </c>
      <c r="C33" s="2">
        <f>SINH(B33)</f>
        <v>-3.101291178144115</v>
      </c>
      <c r="D33" s="2">
        <f>-TANH(C33)</f>
        <v>0.9959597848217598</v>
      </c>
      <c r="E33" s="2">
        <f>C33*D33+LN(2*COSH(C33))</f>
        <v>0.014552034448614304</v>
      </c>
      <c r="F33" s="2">
        <f>E33/LN(2)</f>
        <v>0.02099414793386122</v>
      </c>
      <c r="G33" s="2">
        <f>(F34-F33)/(D34-D33)</f>
        <v>-4.35339019480896</v>
      </c>
      <c r="I33" s="2">
        <f>1/C33</f>
        <v>-0.32244634333188393</v>
      </c>
    </row>
    <row r="34" spans="2:9" ht="12.75">
      <c r="B34" s="2">
        <f>B33+0.05</f>
        <v>-1.8000000000000038</v>
      </c>
      <c r="C34" s="2">
        <f>SINH(B34)</f>
        <v>-2.9421742880956914</v>
      </c>
      <c r="D34" s="2">
        <f>-TANH(C34)</f>
        <v>0.9944501267511517</v>
      </c>
      <c r="E34" s="2">
        <f>C34*D34+LN(2*COSH(C34))</f>
        <v>0.019107488273457207</v>
      </c>
      <c r="F34" s="2">
        <f>E34/LN(2)</f>
        <v>0.027566278575960734</v>
      </c>
      <c r="G34" s="2">
        <f>(F35-F34)/(D35-D34)</f>
        <v>-4.1296950743662535</v>
      </c>
      <c r="I34" s="2">
        <f>1/C34</f>
        <v>-0.3398846914154924</v>
      </c>
    </row>
    <row r="35" spans="2:9" ht="12.75">
      <c r="B35" s="2">
        <f>B34+0.05</f>
        <v>-1.7500000000000038</v>
      </c>
      <c r="C35" s="2">
        <f>SINH(B35)</f>
        <v>-2.7904143662776537</v>
      </c>
      <c r="D35" s="2">
        <f>-TANH(C35)</f>
        <v>0.9924894299139216</v>
      </c>
      <c r="E35" s="2">
        <f>C35*D35+LN(2*COSH(C35))</f>
        <v>0.02471995649546299</v>
      </c>
      <c r="F35" s="2">
        <f>E35/LN(2)</f>
        <v>0.03566335864699538</v>
      </c>
      <c r="G35" s="2">
        <f>(F36-F35)/(D36-D35)</f>
        <v>-3.916289021686149</v>
      </c>
      <c r="I35" s="2">
        <f>1/C35</f>
        <v>-0.3583697145789771</v>
      </c>
    </row>
    <row r="36" spans="2:9" ht="12.75">
      <c r="B36" s="2">
        <f>B35+0.05</f>
        <v>-1.7000000000000037</v>
      </c>
      <c r="C36" s="2">
        <f>SINH(B36)</f>
        <v>-2.6456319338372434</v>
      </c>
      <c r="D36" s="2">
        <f>-TANH(C36)</f>
        <v>0.9899796719475112</v>
      </c>
      <c r="E36" s="2">
        <f>C36*D36+LN(2*COSH(C36))</f>
        <v>0.03153285686066143</v>
      </c>
      <c r="F36" s="2">
        <f>E36/LN(2)</f>
        <v>0.045492296217937774</v>
      </c>
      <c r="G36" s="2">
        <f>(F37-F36)/(D37-D36)</f>
        <v>-3.712642098931973</v>
      </c>
      <c r="I36" s="2">
        <f>1/C36</f>
        <v>-0.37798152766836046</v>
      </c>
    </row>
    <row r="37" spans="2:9" ht="12.75">
      <c r="B37" s="2">
        <f>B36+0.05</f>
        <v>-1.6500000000000037</v>
      </c>
      <c r="C37" s="2">
        <f>SINH(B37)</f>
        <v>-2.5074649592795573</v>
      </c>
      <c r="D37" s="2">
        <f>-TANH(C37)</f>
        <v>0.9868113530640124</v>
      </c>
      <c r="E37" s="2">
        <f>C37*D37+LN(2*COSH(C37))</f>
        <v>0.0396862321314817</v>
      </c>
      <c r="F37" s="2">
        <f>E37/LN(2)</f>
        <v>0.05725513028765689</v>
      </c>
      <c r="G37" s="2">
        <f>(F38-F37)/(D38-D37)</f>
        <v>-3.518248398763723</v>
      </c>
      <c r="I37" s="2">
        <f>1/C37</f>
        <v>-0.3988091623371356</v>
      </c>
    </row>
    <row r="38" spans="2:9" ht="12.75">
      <c r="B38" s="2">
        <f>B37+0.05</f>
        <v>-1.6000000000000036</v>
      </c>
      <c r="C38" s="2">
        <f>SINH(B38)</f>
        <v>-2.375567953200239</v>
      </c>
      <c r="D38" s="2">
        <f>-TANH(C38)</f>
        <v>0.9828643376887916</v>
      </c>
      <c r="E38" s="2">
        <f>C38*D38+LN(2*COSH(C38))</f>
        <v>0.04931167626914901</v>
      </c>
      <c r="F38" s="2">
        <f>E38/LN(2)</f>
        <v>0.07114171081142326</v>
      </c>
      <c r="G38" s="2">
        <f>(F39-F38)/(D39-D38)</f>
        <v>-3.3326248103034892</v>
      </c>
      <c r="I38" s="2">
        <f>1/C38</f>
        <v>-0.4209519658879272</v>
      </c>
    </row>
    <row r="39" spans="2:9" ht="13.5">
      <c r="B39" s="2">
        <f>B38+0.05</f>
        <v>-1.5500000000000036</v>
      </c>
      <c r="C39" s="2">
        <f>SINH(B39)</f>
        <v>-2.249611104382008</v>
      </c>
      <c r="D39" s="2">
        <f>-TANH(C39)</f>
        <v>0.9780092049915503</v>
      </c>
      <c r="E39" s="2">
        <f>C39*D39+LN(2*COSH(C39))</f>
        <v>0.06052703032912543</v>
      </c>
      <c r="F39" s="2">
        <f>E39/LN(2)</f>
        <v>0.08732204649556514</v>
      </c>
      <c r="G39" s="2">
        <f>(F40-F39)/(D40-D39)</f>
        <v>-3.155309840355396</v>
      </c>
      <c r="I39" s="2">
        <f>1/C39</f>
        <v>-0.4445212766118127</v>
      </c>
    </row>
    <row r="40" spans="2:9" ht="12.75">
      <c r="B40" s="2">
        <f>B39+0.05</f>
        <v>-1.5000000000000036</v>
      </c>
      <c r="C40" s="2">
        <f>SINH(B40)</f>
        <v>-2.1292794550948257</v>
      </c>
      <c r="D40" s="2">
        <f>-TANH(C40)</f>
        <v>0.9721091143770043</v>
      </c>
      <c r="E40" s="2">
        <f>C40*D40+LN(2*COSH(C40))</f>
        <v>0.07343108381751495</v>
      </c>
      <c r="F40" s="2">
        <f>E40/LN(2)</f>
        <v>0.10593866047063064</v>
      </c>
      <c r="G40" s="2">
        <f>(F41-F40)/(D41-D40)</f>
        <v>-2.985862487195171</v>
      </c>
      <c r="I40" s="2">
        <f>1/C40</f>
        <v>-0.46964244059522275</v>
      </c>
    </row>
    <row r="41" spans="2:9" ht="12.75">
      <c r="B41" s="2">
        <f>B40+0.05</f>
        <v>-1.4500000000000035</v>
      </c>
      <c r="C41" s="2">
        <f>SINH(B41)</f>
        <v>-2.0142721135375177</v>
      </c>
      <c r="D41" s="2">
        <f>-TANH(C41)</f>
        <v>0.9650221649347767</v>
      </c>
      <c r="E41" s="2">
        <f>C41*D41+LN(2*COSH(C41))</f>
        <v>0.08809853320110572</v>
      </c>
      <c r="F41" s="2">
        <f>E41/LN(2)</f>
        <v>0.12709931695882692</v>
      </c>
      <c r="G41" s="2">
        <f>(F42-F41)/(D42-D41)</f>
        <v>-2.8238611643004026</v>
      </c>
      <c r="I41" s="2">
        <f>1/C41</f>
        <v>-0.49645725286032666</v>
      </c>
    </row>
    <row r="42" spans="2:9" ht="12.75">
      <c r="B42" s="2">
        <f>B41+0.05</f>
        <v>-1.4000000000000035</v>
      </c>
      <c r="C42" s="2">
        <f>SINH(B42)</f>
        <v>-1.9043015014515416</v>
      </c>
      <c r="D42" s="2">
        <f>-TANH(C42)</f>
        <v>0.9566041985791063</v>
      </c>
      <c r="E42" s="2">
        <f>C42*D42+LN(2*COSH(C42))</f>
        <v>0.10457545146895919</v>
      </c>
      <c r="F42" s="2">
        <f>E42/LN(2)</f>
        <v>0.1508704852329919</v>
      </c>
      <c r="G42" s="2">
        <f>(F43-F42)/(D43-D42)</f>
        <v>-2.6689026714278543</v>
      </c>
      <c r="I42" s="2">
        <f>1/C42</f>
        <v>-0.5251269293427309</v>
      </c>
    </row>
    <row r="43" spans="2:9" ht="12.75">
      <c r="B43" s="2">
        <f>B42+0.05</f>
        <v>-1.3500000000000034</v>
      </c>
      <c r="C43" s="2">
        <f>SINH(B43)</f>
        <v>-1.7990926350255483</v>
      </c>
      <c r="D43" s="2">
        <f>-TANH(C43)</f>
        <v>0.9467119668358674</v>
      </c>
      <c r="E43" s="2">
        <f>C43*D43+LN(2*COSH(C43))</f>
        <v>0.122875510024401</v>
      </c>
      <c r="F43" s="2">
        <f>E43/LN(2)</f>
        <v>0.17727188895890544</v>
      </c>
      <c r="G43" s="2">
        <f>(F44-F43)/(D44-D43)</f>
        <v>-2.520601210498898</v>
      </c>
      <c r="I43" s="2">
        <f>1/C43</f>
        <v>-0.5558357477161254</v>
      </c>
    </row>
    <row r="44" spans="2:9" ht="12.75">
      <c r="B44" s="2">
        <f>B43+0.05</f>
        <v>-1.3000000000000034</v>
      </c>
      <c r="C44" s="2">
        <f>SINH(B44)</f>
        <v>-1.6983824372926224</v>
      </c>
      <c r="D44" s="2">
        <f>-TANH(C44)</f>
        <v>0.9352065530491044</v>
      </c>
      <c r="E44" s="2">
        <f>C44*D44+LN(2*COSH(C44))</f>
        <v>0.14297716636636504</v>
      </c>
      <c r="F44" s="2">
        <f>E44/LN(2)</f>
        <v>0.20627244887711113</v>
      </c>
      <c r="G44" s="2">
        <f>(F45-F44)/(D45-D44)</f>
        <v>-2.3785874438020675</v>
      </c>
      <c r="I44" s="2">
        <f>1/C44</f>
        <v>-0.5887955374727566</v>
      </c>
    </row>
    <row r="45" spans="2:9" ht="12.75">
      <c r="B45" s="2">
        <f>B44+0.05</f>
        <v>-1.2500000000000033</v>
      </c>
      <c r="C45" s="2">
        <f>SINH(B45)</f>
        <v>-1.6019190803008319</v>
      </c>
      <c r="D45" s="2">
        <f>-TANH(C45)</f>
        <v>0.9219569175543764</v>
      </c>
      <c r="E45" s="2">
        <f>C45*D45+LN(2*COSH(C45))</f>
        <v>0.16482198854257146</v>
      </c>
      <c r="F45" s="2">
        <f>E45/LN(2)</f>
        <v>0.2377878654998254</v>
      </c>
      <c r="G45" s="2">
        <f>(F46-F45)/(D46-D45)</f>
        <v>-2.2425075920890016</v>
      </c>
      <c r="I45" s="2">
        <f>1/C45</f>
        <v>-0.6242512573183193</v>
      </c>
    </row>
    <row r="46" spans="2:9" ht="12.75">
      <c r="B46" s="2">
        <f>B45+0.05</f>
        <v>-1.2000000000000033</v>
      </c>
      <c r="C46" s="2">
        <f>SINH(B46)</f>
        <v>-1.5094613554121787</v>
      </c>
      <c r="D46" s="2">
        <f>-TANH(C46)</f>
        <v>0.9068434155525126</v>
      </c>
      <c r="E46" s="2">
        <f>C46*D46+LN(2*COSH(C46))</f>
        <v>0.18831423189384</v>
      </c>
      <c r="F46" s="2">
        <f>E46/LN(2)</f>
        <v>0.27168000848205726</v>
      </c>
      <c r="G46" s="2">
        <f>(F47-F46)/(D47-D46)</f>
        <v>-2.1120225702096844</v>
      </c>
      <c r="I46" s="2">
        <f>1/C46</f>
        <v>-0.6624879771943128</v>
      </c>
    </row>
    <row r="47" spans="2:9" ht="12.75">
      <c r="B47" s="2">
        <f>B46+0.05</f>
        <v>-1.1500000000000032</v>
      </c>
      <c r="C47" s="2">
        <f>SINH(B47)</f>
        <v>-1.4207780701553627</v>
      </c>
      <c r="D47" s="2">
        <f>-TANH(C47)</f>
        <v>0.8897611282644231</v>
      </c>
      <c r="E47" s="2">
        <f>C47*D47+LN(2*COSH(C47))</f>
        <v>0.213321718078183</v>
      </c>
      <c r="F47" s="2">
        <f>E47/LN(2)</f>
        <v>0.3077581847853082</v>
      </c>
      <c r="G47" s="2">
        <f>(F48-F47)/(D48-D47)</f>
        <v>-1.986807158015887</v>
      </c>
      <c r="I47" s="2">
        <f>1/C47</f>
        <v>-0.7038396924937401</v>
      </c>
    </row>
    <row r="48" spans="2:9" ht="12.75">
      <c r="B48" s="2">
        <f>B47+0.05</f>
        <v>-1.1000000000000032</v>
      </c>
      <c r="C48" s="2">
        <f>SINH(B48)</f>
        <v>-1.335647470124182</v>
      </c>
      <c r="D48" s="2">
        <f>-TANH(C48)</f>
        <v>0.8706228491807254</v>
      </c>
      <c r="E48" s="2">
        <f>C48*D48+LN(2*COSH(C48))</f>
        <v>0.23967799490586694</v>
      </c>
      <c r="F48" s="2">
        <f>E48/LN(2)</f>
        <v>0.3457822546609045</v>
      </c>
      <c r="G48" s="2">
        <f>(F49-F48)/(D49-D48)</f>
        <v>-1.866549204354085</v>
      </c>
      <c r="I48" s="2">
        <f>1/C48</f>
        <v>-0.7487005533780743</v>
      </c>
    </row>
    <row r="49" spans="2:9" ht="12.75">
      <c r="B49" s="2">
        <f>B48+0.05</f>
        <v>-1.0500000000000032</v>
      </c>
      <c r="C49" s="2">
        <f>SINH(B49)</f>
        <v>-1.2538566844760093</v>
      </c>
      <c r="D49" s="2">
        <f>-TANH(C49)</f>
        <v>0.8493615797271665</v>
      </c>
      <c r="E49" s="2">
        <f>C49*D49+LN(2*COSH(C49))</f>
        <v>0.2671856832650401</v>
      </c>
      <c r="F49" s="2">
        <f>E49/LN(2)</f>
        <v>0.38546746024300266</v>
      </c>
      <c r="G49" s="2">
        <f>(F50-F49)/(D50-D49)</f>
        <v>-1.7509488620686138</v>
      </c>
      <c r="I49" s="2">
        <f>1/C49</f>
        <v>-0.7975393140069299</v>
      </c>
    </row>
    <row r="50" spans="2:9" ht="12.75">
      <c r="B50" s="2">
        <f>B49+0.05</f>
        <v>-1.000000000000003</v>
      </c>
      <c r="C50" s="2">
        <f>SINH(B50)</f>
        <v>-1.1752011936438063</v>
      </c>
      <c r="D50" s="2">
        <f>-TANH(C50)</f>
        <v>0.8259324122591343</v>
      </c>
      <c r="E50" s="2">
        <f>C50*D50+LN(2*COSH(C50))</f>
        <v>0.29562085005683014</v>
      </c>
      <c r="F50" s="2">
        <f>E50/LN(2)</f>
        <v>0.4264907343603687</v>
      </c>
      <c r="G50" s="2">
        <f>(F51-F50)/(D51-D50)</f>
        <v>-1.6397178520444544</v>
      </c>
      <c r="I50" s="2">
        <f>1/C50</f>
        <v>-0.8509181282393181</v>
      </c>
    </row>
    <row r="51" spans="2:9" ht="12.75">
      <c r="B51" s="2">
        <f>B50+0.05</f>
        <v>-0.9500000000000031</v>
      </c>
      <c r="C51" s="2">
        <f>SINH(B51)</f>
        <v>-1.099484317930677</v>
      </c>
      <c r="D51" s="2">
        <f>-TANH(C51)</f>
        <v>0.8003137116024472</v>
      </c>
      <c r="E51" s="2">
        <f>C51*D51+LN(2*COSH(C51))</f>
        <v>0.3247381892188671</v>
      </c>
      <c r="F51" s="2">
        <f>E51/LN(2)</f>
        <v>0.46849817517332143</v>
      </c>
      <c r="G51" s="2">
        <f>(F52-F51)/(D52-D51)</f>
        <v>-1.5325787544295228</v>
      </c>
      <c r="I51" s="2">
        <f>1/C51</f>
        <v>-0.9095172925086236</v>
      </c>
    </row>
    <row r="52" spans="2:9" ht="12.75">
      <c r="B52" s="2">
        <f>B51+0.05</f>
        <v>-0.900000000000003</v>
      </c>
      <c r="C52" s="2">
        <f>SINH(B52)</f>
        <v>-1.0265167257081795</v>
      </c>
      <c r="D52" s="2">
        <f>-TANH(C52)</f>
        <v>0.7725075468801572</v>
      </c>
      <c r="E52" s="2">
        <f>C52*D52+LN(2*COSH(C52))</f>
        <v>0.35427675148445215</v>
      </c>
      <c r="F52" s="2">
        <f>E52/LN(2)</f>
        <v>0.5111133124688708</v>
      </c>
      <c r="G52" s="2">
        <f>(F53-F52)/(D53-D52)</f>
        <v>-1.429264325289205</v>
      </c>
      <c r="I52" s="2">
        <f>1/C52</f>
        <v>-0.9741682477799999</v>
      </c>
    </row>
    <row r="53" spans="2:9" ht="12.75">
      <c r="B53" s="2">
        <f>B52+0.05</f>
        <v>-0.850000000000003</v>
      </c>
      <c r="C53" s="2">
        <f>SINH(B53)</f>
        <v>-0.9561159599886362</v>
      </c>
      <c r="D53" s="2">
        <f>-TANH(C53)</f>
        <v>0.7425393697384923</v>
      </c>
      <c r="E53" s="2">
        <f>C53*D53+LN(2*COSH(C53))</f>
        <v>0.3839659410003019</v>
      </c>
      <c r="F53" s="2">
        <f>E53/LN(2)</f>
        <v>0.5539457589513999</v>
      </c>
      <c r="G53" s="2">
        <f>(F54-F53)/(D54-D53)</f>
        <v>-1.3295168370544566</v>
      </c>
      <c r="I53" s="2">
        <f>1/C53</f>
        <v>-1.0458982402217043</v>
      </c>
    </row>
    <row r="54" spans="2:9" ht="12.75">
      <c r="B54" s="2">
        <f>B53+0.05</f>
        <v>-0.8000000000000029</v>
      </c>
      <c r="C54" s="2">
        <f>SINH(B54)</f>
        <v>-0.8881059821876269</v>
      </c>
      <c r="D54" s="2">
        <f>-TANH(C54)</f>
        <v>0.71045697946115</v>
      </c>
      <c r="E54" s="2">
        <f>C54*D54+LN(2*COSH(C54))</f>
        <v>0.4135314949377411</v>
      </c>
      <c r="F54" s="2">
        <f>E54/LN(2)</f>
        <v>0.5965998369980786</v>
      </c>
      <c r="G54" s="2">
        <f>(F55-F54)/(D55-D54)</f>
        <v>-1.233087441227995</v>
      </c>
      <c r="I54" s="2">
        <f>1/C54</f>
        <v>-1.1259917397884767</v>
      </c>
    </row>
    <row r="55" spans="2:9" ht="12.75">
      <c r="B55" s="2">
        <f>B54+0.05</f>
        <v>-0.7500000000000029</v>
      </c>
      <c r="C55" s="2">
        <f>SINH(B55)</f>
        <v>-0.8223167319358338</v>
      </c>
      <c r="D55" s="2">
        <f>-TANH(C55)</f>
        <v>0.6763288559916811</v>
      </c>
      <c r="E55" s="2">
        <f>C55*D55+LN(2*COSH(C55))</f>
        <v>0.4427011803183395</v>
      </c>
      <c r="F55" s="2">
        <f>E55/LN(2)</f>
        <v>0.6386827974409591</v>
      </c>
      <c r="G55" s="2">
        <f>(F56-F55)/(D56-D55)</f>
        <v>-1.1397355519050227</v>
      </c>
      <c r="I55" s="2">
        <f>1/C55</f>
        <v>-1.2160764352269449</v>
      </c>
    </row>
    <row r="56" spans="2:9" ht="12.75">
      <c r="B56" s="2">
        <f>B55+0.05</f>
        <v>-0.7000000000000028</v>
      </c>
      <c r="C56" s="2">
        <f>SINH(B56)</f>
        <v>-0.758583701839537</v>
      </c>
      <c r="D56" s="2">
        <f>-TANH(C56)</f>
        <v>0.6402419752033889</v>
      </c>
      <c r="E56" s="2">
        <f>C56*D56+LN(2*COSH(C56))</f>
        <v>0.4712099779686258</v>
      </c>
      <c r="F56" s="2">
        <f>E56/LN(2)</f>
        <v>0.6798122984327342</v>
      </c>
      <c r="G56" s="2">
        <f>(F57-F56)/(D57-D56)</f>
        <v>-1.0492282487454991</v>
      </c>
      <c r="I56" s="2">
        <f>1/C56</f>
        <v>-1.318246091466291</v>
      </c>
    </row>
    <row r="57" spans="2:9" ht="12.75">
      <c r="B57" s="2">
        <f>B56+0.05</f>
        <v>-0.6500000000000028</v>
      </c>
      <c r="C57" s="2">
        <f>SINH(B57)</f>
        <v>-0.6967475261264434</v>
      </c>
      <c r="D57" s="2">
        <f>-TANH(C57)</f>
        <v>0.6022992443833315</v>
      </c>
      <c r="E57" s="2">
        <f>C57*D57+LN(2*COSH(C57))</f>
        <v>0.4988045727254083</v>
      </c>
      <c r="F57" s="2">
        <f>E57/LN(2)</f>
        <v>0.7196228834436849</v>
      </c>
      <c r="G57" s="2">
        <f>(F58-F57)/(D58-D57)</f>
        <v>-0.9613396981011278</v>
      </c>
      <c r="I57" s="2">
        <f>1/C57</f>
        <v>-1.4352401156836305</v>
      </c>
    </row>
    <row r="58" spans="2:9" ht="12.75">
      <c r="B58" s="2">
        <f>B57+0.05</f>
        <v>-0.6000000000000028</v>
      </c>
      <c r="C58" s="2">
        <f>SINH(B58)</f>
        <v>-0.6366535821482445</v>
      </c>
      <c r="D58" s="2">
        <f>-TANH(C58)</f>
        <v>0.562616708486302</v>
      </c>
      <c r="E58" s="2">
        <f>C58*D58+LN(2*COSH(C58))</f>
        <v>0.5252470266036937</v>
      </c>
      <c r="F58" s="2">
        <f>E58/LN(2)</f>
        <v>0.7577712805228224</v>
      </c>
      <c r="G58" s="2">
        <f>(F59-F58)/(D59-D58)</f>
        <v>-0.8758505910515486</v>
      </c>
      <c r="I58" s="2">
        <f>1/C58</f>
        <v>-1.5707129089350673</v>
      </c>
    </row>
    <row r="59" spans="2:9" ht="12.75">
      <c r="B59" s="2">
        <f>B58+0.05</f>
        <v>-0.5500000000000027</v>
      </c>
      <c r="C59" s="2">
        <f>SINH(B59)</f>
        <v>-0.5781516037434574</v>
      </c>
      <c r="D59" s="2">
        <f>-TANH(C59)</f>
        <v>0.521320679127684</v>
      </c>
      <c r="E59" s="2">
        <f>C59*D59+LN(2*COSH(C59))</f>
        <v>0.5503175721429234</v>
      </c>
      <c r="F59" s="2">
        <f>E59/LN(2)</f>
        <v>0.79394043224465</v>
      </c>
      <c r="G59" s="2">
        <f>(F60-F59)/(D60-D59)</f>
        <v>-0.7925475971424296</v>
      </c>
      <c r="I59" s="2">
        <f>1/C59</f>
        <v>-1.729650135924779</v>
      </c>
    </row>
    <row r="60" spans="2:9" ht="12.75">
      <c r="B60" s="2">
        <f>B59+0.05</f>
        <v>-0.5000000000000027</v>
      </c>
      <c r="C60" s="2">
        <f>SINH(B60)</f>
        <v>-0.5210953054937504</v>
      </c>
      <c r="D60" s="2">
        <f>-TANH(C60)</f>
        <v>0.4785449294823083</v>
      </c>
      <c r="E60" s="2">
        <f>C60*D60+LN(2*COSH(C60))</f>
        <v>0.5738165214264248</v>
      </c>
      <c r="F60" s="2">
        <f>E60/LN(2)</f>
        <v>0.8278422498420587</v>
      </c>
      <c r="G60" s="2">
        <f>(F61-F60)/(D61-D60)</f>
        <v>-0.7112228326438844</v>
      </c>
      <c r="I60" s="2">
        <f>1/C60</f>
        <v>-1.9190347513349326</v>
      </c>
    </row>
    <row r="61" spans="2:9" ht="12.75">
      <c r="B61" s="2">
        <f>B60+0.05</f>
        <v>-0.4500000000000027</v>
      </c>
      <c r="C61" s="2">
        <f>SINH(B61)</f>
        <v>-0.46534201693420074</v>
      </c>
      <c r="D61" s="2">
        <f>-TANH(C61)</f>
        <v>0.4344280810532039</v>
      </c>
      <c r="E61" s="2">
        <f>C61*D61+LN(2*COSH(C61))</f>
        <v>0.5955653380631928</v>
      </c>
      <c r="F61" s="2">
        <f>E61/LN(2)</f>
        <v>0.8592191597491272</v>
      </c>
      <c r="G61" s="2">
        <f>(F62-F61)/(D62-D61)</f>
        <v>-0.6316733421628223</v>
      </c>
      <c r="I61" s="2">
        <f>1/C61</f>
        <v>-2.148957032911558</v>
      </c>
    </row>
    <row r="62" spans="2:9" ht="12.75">
      <c r="B62" s="2">
        <f>B61+0.05</f>
        <v>-0.4000000000000027</v>
      </c>
      <c r="C62" s="2">
        <f>SINH(B62)</f>
        <v>-0.4107523258028184</v>
      </c>
      <c r="D62" s="2">
        <f>-TANH(C62)</f>
        <v>0.3891112850042867</v>
      </c>
      <c r="E62" s="2">
        <f>C62*D62+LN(2*COSH(C62))</f>
        <v>0.615406961694679</v>
      </c>
      <c r="F62" s="2">
        <f>E62/LN(2)</f>
        <v>0.8878445717654577</v>
      </c>
      <c r="G62" s="2">
        <f>(F63-F62)/(D63-D62)</f>
        <v>-0.5537005924510917</v>
      </c>
      <c r="I62" s="2">
        <f>1/C62</f>
        <v>-2.4345571216072672</v>
      </c>
    </row>
    <row r="63" spans="2:9" ht="12.75">
      <c r="B63" s="2">
        <f>B62+0.05</f>
        <v>-0.3500000000000027</v>
      </c>
      <c r="C63" s="2">
        <f>SINH(B63)</f>
        <v>-0.3571897294372748</v>
      </c>
      <c r="D63" s="2">
        <f>-TANH(C63)</f>
        <v>0.34273627392252687</v>
      </c>
      <c r="E63" s="2">
        <f>C63*D63+LN(2*COSH(C63))</f>
        <v>0.6332055056579785</v>
      </c>
      <c r="F63" s="2">
        <f>E63/LN(2)</f>
        <v>0.9135224428763541</v>
      </c>
      <c r="G63" s="2">
        <f>(F64-F63)/(D64-D63)</f>
        <v>-0.4771099772533007</v>
      </c>
      <c r="I63" s="2">
        <f>1/C63</f>
        <v>-2.799632569434244</v>
      </c>
    </row>
    <row r="64" spans="2:9" ht="12.75">
      <c r="B64" s="2">
        <f>B63+0.05</f>
        <v>-0.3000000000000027</v>
      </c>
      <c r="C64" s="2">
        <f>SINH(B64)</f>
        <v>-0.30452029344714543</v>
      </c>
      <c r="D64" s="2">
        <f>-TANH(C64)</f>
        <v>0.295443831859491</v>
      </c>
      <c r="E64" s="2">
        <f>C64*D64+LN(2*COSH(C64))</f>
        <v>0.6488454678935489</v>
      </c>
      <c r="F64" s="2">
        <f>E64/LN(2)</f>
        <v>0.9360861388333022</v>
      </c>
      <c r="G64" s="2">
        <f>(F65-F64)/(D65-D64)</f>
        <v>-0.4017103320379835</v>
      </c>
      <c r="I64" s="2">
        <f>1/C64</f>
        <v>-3.2838533966983934</v>
      </c>
    </row>
    <row r="65" spans="2:9" ht="12.75">
      <c r="B65" s="2">
        <f>B64+0.05</f>
        <v>-0.2500000000000027</v>
      </c>
      <c r="C65" s="2">
        <f>SINH(B65)</f>
        <v>-0.2526123168081711</v>
      </c>
      <c r="D65" s="2">
        <f>-TANH(C65)</f>
        <v>0.24737270330291383</v>
      </c>
      <c r="E65" s="2">
        <f>C65*D65+LN(2*COSH(C65))</f>
        <v>0.6622306036752622</v>
      </c>
      <c r="F65" s="2">
        <f>E65/LN(2)</f>
        <v>0.9553968078472054</v>
      </c>
      <c r="G65" s="2">
        <f>(F66-F65)/(D66-D65)</f>
        <v>-0.327313457453174</v>
      </c>
      <c r="I65" s="2">
        <f>1/C65</f>
        <v>-3.958635163301957</v>
      </c>
    </row>
    <row r="66" spans="2:9" ht="12.75">
      <c r="B66" s="2">
        <f>B65+0.05</f>
        <v>-0.20000000000000273</v>
      </c>
      <c r="C66" s="2">
        <f>SINH(B66)</f>
        <v>-0.20133600254109676</v>
      </c>
      <c r="D66" s="2">
        <f>-TANH(C66)</f>
        <v>0.19865893684662897</v>
      </c>
      <c r="E66" s="2">
        <f>C66*D66+LN(2*COSH(C66))</f>
        <v>0.6732826076487064</v>
      </c>
      <c r="F66" s="2">
        <f>E66/LN(2)</f>
        <v>0.9713414791715784</v>
      </c>
      <c r="G66" s="2">
        <f>(F67-F66)/(D67-D66)</f>
        <v>-0.25373365034550444</v>
      </c>
      <c r="I66" s="2">
        <f>1/C66</f>
        <v>-4.966821568814448</v>
      </c>
    </row>
    <row r="67" spans="2:9" ht="12.75">
      <c r="B67" s="2">
        <f>B66+0.05</f>
        <v>-0.15000000000000274</v>
      </c>
      <c r="C67" s="2">
        <f>SINH(B67)</f>
        <v>-0.15056313315161543</v>
      </c>
      <c r="D67" s="2">
        <f>-TANH(C67)</f>
        <v>0.14943563771931692</v>
      </c>
      <c r="E67" s="2">
        <f>C67*D67+LN(2*COSH(C67))</f>
        <v>0.6819397437832603</v>
      </c>
      <c r="F67" s="2">
        <f>E67/LN(2)</f>
        <v>0.9838310865412</v>
      </c>
      <c r="G67" s="2">
        <f>(F68-F67)/(D68-D67)</f>
        <v>-0.18078724117972556</v>
      </c>
      <c r="I67" s="2">
        <f>1/C67</f>
        <v>-6.641732136332544</v>
      </c>
    </row>
    <row r="68" spans="2:9" ht="12.75">
      <c r="B68" s="2">
        <f>B67+0.05</f>
        <v>-0.10000000000000274</v>
      </c>
      <c r="C68" s="2">
        <f>SINH(B68)</f>
        <v>-0.10016675001984678</v>
      </c>
      <c r="D68" s="2">
        <f>-TANH(C68)</f>
        <v>0.09983308545332395</v>
      </c>
      <c r="E68" s="2">
        <f>C68*D68+LN(2*COSH(C68))</f>
        <v>0.6881555470718863</v>
      </c>
      <c r="F68" s="2">
        <f>E68/LN(2)</f>
        <v>0.992798595120842</v>
      </c>
      <c r="G68" s="2">
        <f>(F69-F68)/(D69-D68)</f>
        <v>-0.10829213669465151</v>
      </c>
      <c r="I68" s="2">
        <f>1/C68</f>
        <v>-9.983352757295835</v>
      </c>
    </row>
    <row r="69" spans="2:9" ht="12.75">
      <c r="B69" s="2">
        <f>B68+0.05</f>
        <v>-0.05000000000000274</v>
      </c>
      <c r="C69" s="2">
        <f>SINH(B69)</f>
        <v>-0.05002083593765776</v>
      </c>
      <c r="D69" s="2">
        <f>-TANH(C69)</f>
        <v>0.049979158870749565</v>
      </c>
      <c r="E69" s="2">
        <f>C69*D69+LN(2*COSH(C69))</f>
        <v>0.6918977019135073</v>
      </c>
      <c r="F69" s="2">
        <f>E69/LN(2)</f>
        <v>0.9981973833530873</v>
      </c>
      <c r="G69" s="2">
        <f>(F70-F69)/(D70-D69)</f>
        <v>-0.03606736663125016</v>
      </c>
      <c r="I69" s="2">
        <f>1/C69</f>
        <v>-19.991669096580583</v>
      </c>
    </row>
    <row r="70" spans="2:7" ht="12.75">
      <c r="B70" s="2">
        <f>B69+0.05</f>
        <v>-2.733924198139448E-15</v>
      </c>
      <c r="C70" s="2">
        <f>SINH(B70)</f>
        <v>-2.733924198139448E-15</v>
      </c>
      <c r="D70" s="2">
        <f>-TANH(C70)</f>
        <v>2.733924198139448E-15</v>
      </c>
      <c r="E70" s="2">
        <f>C70*D70+LN(2*COSH(C70))</f>
        <v>0.6931471805599453</v>
      </c>
      <c r="F70" s="2">
        <f>E70/LN(2)</f>
        <v>1</v>
      </c>
      <c r="G70" s="2">
        <f>(F71-F70)/(D71-D70)</f>
        <v>0.03606736663124127</v>
      </c>
    </row>
    <row r="71" spans="2:9" ht="12.75">
      <c r="B71" s="2">
        <f>B70+0.05</f>
        <v>0.04999999999999727</v>
      </c>
      <c r="C71" s="2">
        <f>SINH(B71)</f>
        <v>0.05002083593765228</v>
      </c>
      <c r="D71" s="2">
        <f>-TANH(C71)</f>
        <v>-0.049979158870744105</v>
      </c>
      <c r="E71" s="2">
        <f>C71*D71+LN(2*COSH(C71))</f>
        <v>0.6918977019135076</v>
      </c>
      <c r="F71" s="2">
        <f>E71/LN(2)</f>
        <v>0.9981973833530877</v>
      </c>
      <c r="G71" s="2">
        <f>(F72-F71)/(D72-D71)</f>
        <v>0.1082921366946448</v>
      </c>
      <c r="I71" s="2">
        <f>1/C71</f>
        <v>19.991669096582772</v>
      </c>
    </row>
    <row r="72" spans="2:9" ht="12.75">
      <c r="B72" s="2">
        <f>B71+0.05</f>
        <v>0.09999999999999727</v>
      </c>
      <c r="C72" s="2">
        <f>SINH(B72)</f>
        <v>0.10016675001984128</v>
      </c>
      <c r="D72" s="2">
        <f>-TANH(C72)</f>
        <v>-0.09983308545331851</v>
      </c>
      <c r="E72" s="2">
        <f>C72*D72+LN(2*COSH(C72))</f>
        <v>0.6881555470718869</v>
      </c>
      <c r="F72" s="2">
        <f>E72/LN(2)</f>
        <v>0.9927985951208428</v>
      </c>
      <c r="G72" s="2">
        <f>(F73-F72)/(D73-D72)</f>
        <v>0.18078724117971182</v>
      </c>
      <c r="I72" s="2">
        <f>1/C72</f>
        <v>9.983352757296384</v>
      </c>
    </row>
    <row r="73" spans="2:9" ht="12.75">
      <c r="B73" s="2">
        <f>B72+0.05</f>
        <v>0.14999999999999727</v>
      </c>
      <c r="C73" s="2">
        <f>SINH(B73)</f>
        <v>0.1505631331516099</v>
      </c>
      <c r="D73" s="2">
        <f>-TANH(C73)</f>
        <v>-0.14943563771931156</v>
      </c>
      <c r="E73" s="2">
        <f>C73*D73+LN(2*COSH(C73))</f>
        <v>0.6819397437832613</v>
      </c>
      <c r="F73" s="2">
        <f>E73/LN(2)</f>
        <v>0.9838310865412014</v>
      </c>
      <c r="G73" s="2">
        <f>(F74-F73)/(D74-D73)</f>
        <v>0.2537336503455022</v>
      </c>
      <c r="I73" s="2">
        <f>1/C73</f>
        <v>6.641732136332787</v>
      </c>
    </row>
    <row r="74" spans="2:9" ht="12.75">
      <c r="B74" s="2">
        <f>B73+0.05</f>
        <v>0.1999999999999973</v>
      </c>
      <c r="C74" s="2">
        <f>SINH(B74)</f>
        <v>0.2013360025410912</v>
      </c>
      <c r="D74" s="2">
        <f>-TANH(C74)</f>
        <v>-0.1986589368466236</v>
      </c>
      <c r="E74" s="2">
        <f>C74*D74+LN(2*COSH(C74))</f>
        <v>0.6732826076487075</v>
      </c>
      <c r="F74" s="2">
        <f>E74/LN(2)</f>
        <v>0.97134147917158</v>
      </c>
      <c r="G74" s="2">
        <f>(F75-F74)/(D75-D74)</f>
        <v>0.32731345745316165</v>
      </c>
      <c r="I74" s="2">
        <f>1/C74</f>
        <v>4.966821568814585</v>
      </c>
    </row>
    <row r="75" spans="2:9" ht="12.75">
      <c r="B75" s="2">
        <f>B74+0.05</f>
        <v>0.24999999999999728</v>
      </c>
      <c r="C75" s="2">
        <f>SINH(B75)</f>
        <v>0.25261231680816554</v>
      </c>
      <c r="D75" s="2">
        <f>-TANH(C75)</f>
        <v>-0.24737270330290861</v>
      </c>
      <c r="E75" s="2">
        <f>C75*D75+LN(2*COSH(C75))</f>
        <v>0.6622306036752637</v>
      </c>
      <c r="F75" s="2">
        <f>E75/LN(2)</f>
        <v>0.9553968078472075</v>
      </c>
      <c r="G75" s="2">
        <f>(F76-F75)/(D76-D75)</f>
        <v>0.4017103320379761</v>
      </c>
      <c r="I75" s="2">
        <f>1/C75</f>
        <v>3.9586351633020436</v>
      </c>
    </row>
    <row r="76" spans="2:9" ht="12.75">
      <c r="B76" s="2">
        <f>B75+0.05</f>
        <v>0.29999999999999727</v>
      </c>
      <c r="C76" s="2">
        <f>SINH(B76)</f>
        <v>0.30452029344713977</v>
      </c>
      <c r="D76" s="2">
        <f>-TANH(C76)</f>
        <v>-0.29544383185948586</v>
      </c>
      <c r="E76" s="2">
        <f>C76*D76+LN(2*COSH(C76))</f>
        <v>0.6488454678935506</v>
      </c>
      <c r="F76" s="2">
        <f>E76/LN(2)</f>
        <v>0.9360861388333046</v>
      </c>
      <c r="G76" s="2">
        <f>(F77-F76)/(D77-D76)</f>
        <v>0.4771099772532954</v>
      </c>
      <c r="I76" s="2">
        <f>1/C76</f>
        <v>3.283853396698454</v>
      </c>
    </row>
    <row r="77" spans="2:9" ht="12.75">
      <c r="B77" s="2">
        <f>B76+0.05</f>
        <v>0.34999999999999726</v>
      </c>
      <c r="C77" s="2">
        <f>SINH(B77)</f>
        <v>0.357189729437269</v>
      </c>
      <c r="D77" s="2">
        <f>-TANH(C77)</f>
        <v>-0.34273627392252176</v>
      </c>
      <c r="E77" s="2">
        <f>C77*D77+LN(2*COSH(C77))</f>
        <v>0.6332055056579804</v>
      </c>
      <c r="F77" s="2">
        <f>E77/LN(2)</f>
        <v>0.9135224428763568</v>
      </c>
      <c r="G77" s="2">
        <f>(F78-F77)/(D78-D77)</f>
        <v>0.5537005924510838</v>
      </c>
      <c r="I77" s="2">
        <f>1/C77</f>
        <v>2.7996325694342894</v>
      </c>
    </row>
    <row r="78" spans="2:9" ht="12.75">
      <c r="B78" s="2">
        <f>B77+0.05</f>
        <v>0.39999999999999725</v>
      </c>
      <c r="C78" s="2">
        <f>SINH(B78)</f>
        <v>0.41075232580281257</v>
      </c>
      <c r="D78" s="2">
        <f>-TANH(C78)</f>
        <v>-0.38911128500428166</v>
      </c>
      <c r="E78" s="2">
        <f>C78*D78+LN(2*COSH(C78))</f>
        <v>0.6154069616946811</v>
      </c>
      <c r="F78" s="2">
        <f>E78/LN(2)</f>
        <v>0.8878445717654607</v>
      </c>
      <c r="G78" s="2">
        <f>(F79-F78)/(D79-D78)</f>
        <v>0.631673342162816</v>
      </c>
      <c r="I78" s="2">
        <f>1/C78</f>
        <v>2.434557121607302</v>
      </c>
    </row>
    <row r="79" spans="2:9" ht="12.75">
      <c r="B79" s="2">
        <f>B78+0.05</f>
        <v>0.44999999999999724</v>
      </c>
      <c r="C79" s="2">
        <f>SINH(B79)</f>
        <v>0.46534201693419475</v>
      </c>
      <c r="D79" s="2">
        <f>-TANH(C79)</f>
        <v>-0.43442808105319913</v>
      </c>
      <c r="E79" s="2">
        <f>C79*D79+LN(2*COSH(C79))</f>
        <v>0.5955653380631949</v>
      </c>
      <c r="F79" s="2">
        <f>E79/LN(2)</f>
        <v>0.8592191597491303</v>
      </c>
      <c r="G79" s="2">
        <f>(F80-F79)/(D80-D79)</f>
        <v>0.7112228326438678</v>
      </c>
      <c r="I79" s="2">
        <f>1/C79</f>
        <v>2.1489570329115857</v>
      </c>
    </row>
    <row r="80" spans="2:9" ht="12.75">
      <c r="B80" s="2">
        <f>B79+0.05</f>
        <v>0.4999999999999972</v>
      </c>
      <c r="C80" s="2">
        <f>SINH(B80)</f>
        <v>0.5210953054937442</v>
      </c>
      <c r="D80" s="2">
        <f>-TANH(C80)</f>
        <v>-0.4785449294823035</v>
      </c>
      <c r="E80" s="2">
        <f>C80*D80+LN(2*COSH(C80))</f>
        <v>0.5738165214264275</v>
      </c>
      <c r="F80" s="2">
        <f>E80/LN(2)</f>
        <v>0.8278422498420626</v>
      </c>
      <c r="G80" s="2">
        <f>(F81-F80)/(D81-D80)</f>
        <v>0.7925475971424291</v>
      </c>
      <c r="I80" s="2">
        <f>1/C80</f>
        <v>1.9190347513349555</v>
      </c>
    </row>
    <row r="81" spans="2:9" ht="12.75">
      <c r="B81" s="2">
        <f>B80+0.05</f>
        <v>0.5499999999999973</v>
      </c>
      <c r="C81" s="2">
        <f>SINH(B81)</f>
        <v>0.5781516037434511</v>
      </c>
      <c r="D81" s="2">
        <f>-TANH(C81)</f>
        <v>-0.5213206791276793</v>
      </c>
      <c r="E81" s="2">
        <f>C81*D81+LN(2*COSH(C81))</f>
        <v>0.5503175721429261</v>
      </c>
      <c r="F81" s="2">
        <f>E81/LN(2)</f>
        <v>0.7939404322446538</v>
      </c>
      <c r="G81" s="2">
        <f>(F82-F81)/(D82-D81)</f>
        <v>0.875850591051539</v>
      </c>
      <c r="I81" s="2">
        <f>1/C81</f>
        <v>1.7296501359247978</v>
      </c>
    </row>
    <row r="82" spans="2:9" ht="12.75">
      <c r="B82" s="2">
        <f>B81+0.05</f>
        <v>0.5999999999999973</v>
      </c>
      <c r="C82" s="2">
        <f>SINH(B82)</f>
        <v>0.6366535821482381</v>
      </c>
      <c r="D82" s="2">
        <f>-TANH(C82)</f>
        <v>-0.5626167084862976</v>
      </c>
      <c r="E82" s="2">
        <f>C82*D82+LN(2*COSH(C82))</f>
        <v>0.5252470266036964</v>
      </c>
      <c r="F82" s="2">
        <f>E82/LN(2)</f>
        <v>0.7577712805228263</v>
      </c>
      <c r="G82" s="2">
        <f>(F83-F82)/(D83-D82)</f>
        <v>0.9613396981011195</v>
      </c>
      <c r="I82" s="2">
        <f>1/C82</f>
        <v>1.5707129089350833</v>
      </c>
    </row>
    <row r="83" spans="2:9" ht="12.75">
      <c r="B83" s="2">
        <f>B82+0.05</f>
        <v>0.6499999999999974</v>
      </c>
      <c r="C83" s="2">
        <f>SINH(B83)</f>
        <v>0.6967475261264368</v>
      </c>
      <c r="D83" s="2">
        <f>-TANH(C83)</f>
        <v>-0.6022992443833273</v>
      </c>
      <c r="E83" s="2">
        <f>C83*D83+LN(2*COSH(C83))</f>
        <v>0.4988045727254111</v>
      </c>
      <c r="F83" s="2">
        <f>E83/LN(2)</f>
        <v>0.719622883443689</v>
      </c>
      <c r="G83" s="2">
        <f>(F84-F83)/(D84-D83)</f>
        <v>1.0492282487454814</v>
      </c>
      <c r="I83" s="2">
        <f>1/C83</f>
        <v>1.4352401156836443</v>
      </c>
    </row>
    <row r="84" spans="2:9" ht="12.75">
      <c r="B84" s="2">
        <f>B83+0.05</f>
        <v>0.6999999999999974</v>
      </c>
      <c r="C84" s="2">
        <f>SINH(B84)</f>
        <v>0.7585837018395303</v>
      </c>
      <c r="D84" s="2">
        <f>-TANH(C84)</f>
        <v>-0.6402419752033848</v>
      </c>
      <c r="E84" s="2">
        <f>C84*D84+LN(2*COSH(C84))</f>
        <v>0.471209977968629</v>
      </c>
      <c r="F84" s="2">
        <f>E84/LN(2)</f>
        <v>0.6798122984327388</v>
      </c>
      <c r="G84" s="2">
        <f>(F85-F84)/(D85-D84)</f>
        <v>1.1397355519050159</v>
      </c>
      <c r="I84" s="2">
        <f>1/C84</f>
        <v>1.3182460914663028</v>
      </c>
    </row>
    <row r="85" spans="2:9" ht="12.75">
      <c r="B85" s="2">
        <f>B84+0.05</f>
        <v>0.7499999999999974</v>
      </c>
      <c r="C85" s="2">
        <f>SINH(B85)</f>
        <v>0.8223167319358267</v>
      </c>
      <c r="D85" s="2">
        <f>-TANH(C85)</f>
        <v>-0.6763288559916772</v>
      </c>
      <c r="E85" s="2">
        <f>C85*D85+LN(2*COSH(C85))</f>
        <v>0.4427011803183427</v>
      </c>
      <c r="F85" s="2">
        <f>E85/LN(2)</f>
        <v>0.6386827974409638</v>
      </c>
      <c r="G85" s="2">
        <f>(F86-F85)/(D86-D85)</f>
        <v>1.2330874412279935</v>
      </c>
      <c r="I85" s="2">
        <f>1/C85</f>
        <v>1.2160764352269555</v>
      </c>
    </row>
    <row r="86" spans="2:9" ht="12.75">
      <c r="B86" s="2">
        <f>B85+0.05</f>
        <v>0.7999999999999975</v>
      </c>
      <c r="C86" s="2">
        <f>SINH(B86)</f>
        <v>0.8881059821876197</v>
      </c>
      <c r="D86" s="2">
        <f>-TANH(C86)</f>
        <v>-0.7104569794611464</v>
      </c>
      <c r="E86" s="2">
        <f>C86*D86+LN(2*COSH(C86))</f>
        <v>0.4135314949377442</v>
      </c>
      <c r="F86" s="2">
        <f>E86/LN(2)</f>
        <v>0.596599836998083</v>
      </c>
      <c r="G86" s="2">
        <f>(F87-F86)/(D87-D86)</f>
        <v>1.329516837054444</v>
      </c>
      <c r="I86" s="2">
        <f>1/C86</f>
        <v>1.125991739788486</v>
      </c>
    </row>
    <row r="87" spans="2:9" ht="12.75">
      <c r="B87" s="2">
        <f>B86+0.05</f>
        <v>0.8499999999999975</v>
      </c>
      <c r="C87" s="2">
        <f>SINH(B87)</f>
        <v>0.9561159599886286</v>
      </c>
      <c r="D87" s="2">
        <f>-TANH(C87)</f>
        <v>-0.7425393697384889</v>
      </c>
      <c r="E87" s="2">
        <f>C87*D87+LN(2*COSH(C87))</f>
        <v>0.383965941000305</v>
      </c>
      <c r="F87" s="2">
        <f>E87/LN(2)</f>
        <v>0.5539457589514044</v>
      </c>
      <c r="G87" s="2">
        <f>(F88-F87)/(D88-D87)</f>
        <v>1.4292643252891855</v>
      </c>
      <c r="I87" s="2">
        <f>1/C87</f>
        <v>1.0458982402217125</v>
      </c>
    </row>
    <row r="88" spans="2:9" ht="12.75">
      <c r="B88" s="2">
        <f>B87+0.05</f>
        <v>0.8999999999999976</v>
      </c>
      <c r="C88" s="2">
        <f>SINH(B88)</f>
        <v>1.0265167257081718</v>
      </c>
      <c r="D88" s="2">
        <f>-TANH(C88)</f>
        <v>-0.7725075468801541</v>
      </c>
      <c r="E88" s="2">
        <f>C88*D88+LN(2*COSH(C88))</f>
        <v>0.35427675148445537</v>
      </c>
      <c r="F88" s="2">
        <f>E88/LN(2)</f>
        <v>0.5111133124688755</v>
      </c>
      <c r="G88" s="2">
        <f>(F89-F88)/(D89-D88)</f>
        <v>1.5325787544295166</v>
      </c>
      <c r="I88" s="2">
        <f>1/C88</f>
        <v>0.9741682477800072</v>
      </c>
    </row>
    <row r="89" spans="2:9" ht="12.75">
      <c r="B89" s="2">
        <f>B88+0.05</f>
        <v>0.9499999999999976</v>
      </c>
      <c r="C89" s="2">
        <f>SINH(B89)</f>
        <v>1.099484317930669</v>
      </c>
      <c r="D89" s="2">
        <f>-TANH(C89)</f>
        <v>-0.8003137116024444</v>
      </c>
      <c r="E89" s="2">
        <f>C89*D89+LN(2*COSH(C89))</f>
        <v>0.3247381892188702</v>
      </c>
      <c r="F89" s="2">
        <f>E89/LN(2)</f>
        <v>0.4684981751733259</v>
      </c>
      <c r="G89" s="2">
        <f>(F90-F89)/(D90-D89)</f>
        <v>1.6397178520444358</v>
      </c>
      <c r="I89" s="2">
        <f>1/C89</f>
        <v>0.9095172925086301</v>
      </c>
    </row>
    <row r="90" spans="2:9" ht="12.75">
      <c r="B90" s="2">
        <f>B89+0.05</f>
        <v>0.9999999999999977</v>
      </c>
      <c r="C90" s="2">
        <f>SINH(B90)</f>
        <v>1.1752011936437978</v>
      </c>
      <c r="D90" s="2">
        <f>-TANH(C90)</f>
        <v>-0.8259324122591316</v>
      </c>
      <c r="E90" s="2">
        <f>C90*D90+LN(2*COSH(C90))</f>
        <v>0.29562085005683336</v>
      </c>
      <c r="F90" s="2">
        <f>E90/LN(2)</f>
        <v>0.4264907343603733</v>
      </c>
      <c r="G90" s="2">
        <f>(F91-F90)/(D91-D90)</f>
        <v>1.7509488620686162</v>
      </c>
      <c r="I90" s="2">
        <f>1/C90</f>
        <v>0.8509181282393242</v>
      </c>
    </row>
    <row r="91" spans="2:9" ht="12.75">
      <c r="B91" s="2">
        <f>B90+0.05</f>
        <v>1.0499999999999976</v>
      </c>
      <c r="C91" s="2">
        <f>SINH(B91)</f>
        <v>1.2538566844760004</v>
      </c>
      <c r="D91" s="2">
        <f>-TANH(C91)</f>
        <v>-0.8493615797271641</v>
      </c>
      <c r="E91" s="2">
        <f>C91*D91+LN(2*COSH(C91))</f>
        <v>0.267185683265043</v>
      </c>
      <c r="F91" s="2">
        <f>E91/LN(2)</f>
        <v>0.3854674602430068</v>
      </c>
      <c r="G91" s="2">
        <f>(F92-F91)/(D92-D91)</f>
        <v>1.8665492043540466</v>
      </c>
      <c r="I91" s="2">
        <f>1/C91</f>
        <v>0.7975393140069356</v>
      </c>
    </row>
    <row r="92" spans="2:9" ht="12.75">
      <c r="B92" s="2">
        <f>B91+0.05</f>
        <v>1.0999999999999976</v>
      </c>
      <c r="C92" s="2">
        <f>SINH(B92)</f>
        <v>1.3356474701241727</v>
      </c>
      <c r="D92" s="2">
        <f>-TANH(C92)</f>
        <v>-0.8706228491807231</v>
      </c>
      <c r="E92" s="2">
        <f>C92*D92+LN(2*COSH(C92))</f>
        <v>0.23967799490587027</v>
      </c>
      <c r="F92" s="2">
        <f>E92/LN(2)</f>
        <v>0.3457822546609093</v>
      </c>
      <c r="G92" s="2">
        <f>(F93-F92)/(D93-D92)</f>
        <v>1.9868071580158901</v>
      </c>
      <c r="I92" s="2">
        <f>1/C92</f>
        <v>0.7487005533780795</v>
      </c>
    </row>
    <row r="93" spans="2:9" ht="12.75">
      <c r="B93" s="2">
        <f>B92+0.05</f>
        <v>1.1499999999999977</v>
      </c>
      <c r="C93" s="2">
        <f>SINH(B93)</f>
        <v>1.4207780701553534</v>
      </c>
      <c r="D93" s="2">
        <f>-TANH(C93)</f>
        <v>-0.8897611282644212</v>
      </c>
      <c r="E93" s="2">
        <f>C93*D93+LN(2*COSH(C93))</f>
        <v>0.21332171807818567</v>
      </c>
      <c r="F93" s="2">
        <f>E93/LN(2)</f>
        <v>0.30775818478531203</v>
      </c>
      <c r="G93" s="2">
        <f>(F94-F93)/(D94-D93)</f>
        <v>2.1120225702096707</v>
      </c>
      <c r="I93" s="2">
        <f>1/C93</f>
        <v>0.7038396924937447</v>
      </c>
    </row>
    <row r="94" spans="2:9" ht="12.75">
      <c r="B94" s="2">
        <f>B93+0.05</f>
        <v>1.1999999999999977</v>
      </c>
      <c r="C94" s="2">
        <f>SINH(B94)</f>
        <v>1.5094613554121687</v>
      </c>
      <c r="D94" s="2">
        <f>-TANH(C94)</f>
        <v>-0.9068434155525108</v>
      </c>
      <c r="E94" s="2">
        <f>C94*D94+LN(2*COSH(C94))</f>
        <v>0.18831423189384267</v>
      </c>
      <c r="F94" s="2">
        <f>E94/LN(2)</f>
        <v>0.2716800084820611</v>
      </c>
      <c r="G94" s="2">
        <f>(F95-F94)/(D95-D94)</f>
        <v>2.2425075920890087</v>
      </c>
      <c r="I94" s="2">
        <f>1/C94</f>
        <v>0.6624879771943172</v>
      </c>
    </row>
    <row r="95" spans="2:9" ht="12.75">
      <c r="B95" s="2">
        <f>B94+0.05</f>
        <v>1.2499999999999978</v>
      </c>
      <c r="C95" s="2">
        <f>SINH(B95)</f>
        <v>1.6019190803008214</v>
      </c>
      <c r="D95" s="2">
        <f>-TANH(C95)</f>
        <v>-0.9219569175543748</v>
      </c>
      <c r="E95" s="2">
        <f>C95*D95+LN(2*COSH(C95))</f>
        <v>0.16482198854257368</v>
      </c>
      <c r="F95" s="2">
        <f>E95/LN(2)</f>
        <v>0.2377878654998286</v>
      </c>
      <c r="G95" s="2">
        <f>(F96-F95)/(D96-D95)</f>
        <v>2.3785874438020276</v>
      </c>
      <c r="I95" s="2">
        <f>1/C95</f>
        <v>0.6242512573183234</v>
      </c>
    </row>
    <row r="96" spans="2:9" ht="12.75">
      <c r="B96" s="2">
        <f>B95+0.05</f>
        <v>1.2999999999999978</v>
      </c>
      <c r="C96" s="2">
        <f>SINH(B96)</f>
        <v>1.6983824372926115</v>
      </c>
      <c r="D96" s="2">
        <f>-TANH(C96)</f>
        <v>-0.935206553049103</v>
      </c>
      <c r="E96" s="2">
        <f>C96*D96+LN(2*COSH(C96))</f>
        <v>0.14297716636636726</v>
      </c>
      <c r="F96" s="2">
        <f>E96/LN(2)</f>
        <v>0.20627244887711435</v>
      </c>
      <c r="G96" s="2">
        <f>(F97-F96)/(D97-D96)</f>
        <v>2.520601210498876</v>
      </c>
      <c r="I96" s="2">
        <f>1/C96</f>
        <v>0.5887955374727604</v>
      </c>
    </row>
    <row r="97" spans="2:9" ht="12.75">
      <c r="B97" s="2">
        <f>B96+0.05</f>
        <v>1.3499999999999979</v>
      </c>
      <c r="C97" s="2">
        <f>SINH(B97)</f>
        <v>1.799092635025537</v>
      </c>
      <c r="D97" s="2">
        <f>-TANH(C97)</f>
        <v>-0.9467119668358662</v>
      </c>
      <c r="E97" s="2">
        <f>C97*D97+LN(2*COSH(C97))</f>
        <v>0.12287551002440322</v>
      </c>
      <c r="F97" s="2">
        <f>E97/LN(2)</f>
        <v>0.17727188895890864</v>
      </c>
      <c r="G97" s="2">
        <f>(F98-F97)/(D98-D97)</f>
        <v>2.6689026714278254</v>
      </c>
      <c r="I97" s="2">
        <f>1/C97</f>
        <v>0.555835747716129</v>
      </c>
    </row>
    <row r="98" spans="2:9" ht="12.75">
      <c r="B98" s="2">
        <f>B97+0.05</f>
        <v>1.399999999999998</v>
      </c>
      <c r="C98" s="2">
        <f>SINH(B98)</f>
        <v>1.9043015014515294</v>
      </c>
      <c r="D98" s="2">
        <f>-TANH(C98)</f>
        <v>-0.9566041985791053</v>
      </c>
      <c r="E98" s="2">
        <f>C98*D98+LN(2*COSH(C98))</f>
        <v>0.10457545146896119</v>
      </c>
      <c r="F98" s="2">
        <f>E98/LN(2)</f>
        <v>0.1508704852329948</v>
      </c>
      <c r="G98" s="2">
        <f>(F99-F98)/(D99-D98)</f>
        <v>2.823861164300405</v>
      </c>
      <c r="I98" s="2">
        <f>1/C98</f>
        <v>0.5251269293427342</v>
      </c>
    </row>
    <row r="99" spans="2:9" ht="12.75">
      <c r="B99" s="2">
        <f>B98+0.05</f>
        <v>1.449999999999998</v>
      </c>
      <c r="C99" s="2">
        <f>SINH(B99)</f>
        <v>2.0142721135375052</v>
      </c>
      <c r="D99" s="2">
        <f>-TANH(C99)</f>
        <v>-0.9650221649347758</v>
      </c>
      <c r="E99" s="2">
        <f>C99*D99+LN(2*COSH(C99))</f>
        <v>0.0880985332011075</v>
      </c>
      <c r="F99" s="2">
        <f>E99/LN(2)</f>
        <v>0.12709931695882948</v>
      </c>
      <c r="G99" s="2">
        <f>(F100-F99)/(D100-D99)</f>
        <v>2.9858624871952575</v>
      </c>
      <c r="I99" s="2">
        <f>1/C99</f>
        <v>0.4964572528603297</v>
      </c>
    </row>
    <row r="100" spans="2:9" ht="12.75">
      <c r="B100" s="2">
        <f>B99+0.05</f>
        <v>1.499999999999998</v>
      </c>
      <c r="C100" s="2">
        <f>SINH(B100)</f>
        <v>2.129279455094813</v>
      </c>
      <c r="D100" s="2">
        <f>-TANH(C100)</f>
        <v>-0.9721091143770036</v>
      </c>
      <c r="E100" s="2">
        <f>C100*D100+LN(2*COSH(C100))</f>
        <v>0.07343108381751584</v>
      </c>
      <c r="F100" s="2">
        <f>E100/LN(2)</f>
        <v>0.10593866047063191</v>
      </c>
      <c r="G100" s="2">
        <f>(F101-F100)/(D101-D100)</f>
        <v>3.155309840355288</v>
      </c>
      <c r="I100" s="2">
        <f>1/C100</f>
        <v>0.4696424405952256</v>
      </c>
    </row>
    <row r="101" spans="2:9" ht="12.75">
      <c r="B101" s="2">
        <f>B100+0.05</f>
        <v>1.549999999999998</v>
      </c>
      <c r="C101" s="2">
        <f>SINH(B101)</f>
        <v>2.2496111043819944</v>
      </c>
      <c r="D101" s="2">
        <f>-TANH(C101)</f>
        <v>-0.9780092049915496</v>
      </c>
      <c r="E101" s="2">
        <f>C101*D101+LN(2*COSH(C101))</f>
        <v>0.06052703032912676</v>
      </c>
      <c r="F101" s="2">
        <f>E101/LN(2)</f>
        <v>0.08732204649556706</v>
      </c>
      <c r="G101" s="2">
        <f>(F102-F101)/(D102-D101)</f>
        <v>3.332624810303282</v>
      </c>
      <c r="I101" s="2">
        <f>1/C101</f>
        <v>0.4445212766118154</v>
      </c>
    </row>
    <row r="102" spans="2:9" ht="12.75">
      <c r="B102" s="2">
        <f>B101+0.05</f>
        <v>1.599999999999998</v>
      </c>
      <c r="C102" s="2">
        <f>SINH(B102)</f>
        <v>2.3755679532002247</v>
      </c>
      <c r="D102" s="2">
        <f>-TANH(C102)</f>
        <v>-0.982864337688791</v>
      </c>
      <c r="E102" s="2">
        <f>C102*D102+LN(2*COSH(C102))</f>
        <v>0.049311676269150784</v>
      </c>
      <c r="F102" s="2">
        <f>E102/LN(2)</f>
        <v>0.07114171081142581</v>
      </c>
      <c r="G102" s="2">
        <f>(F103-F102)/(D103-D102)</f>
        <v>3.5182483987636854</v>
      </c>
      <c r="I102" s="2">
        <f>1/C102</f>
        <v>0.4209519658879297</v>
      </c>
    </row>
    <row r="103" spans="2:9" ht="12.75">
      <c r="B103" s="2">
        <f>B102+0.05</f>
        <v>1.6499999999999981</v>
      </c>
      <c r="C103" s="2">
        <f>SINH(B103)</f>
        <v>2.507464959279542</v>
      </c>
      <c r="D103" s="2">
        <f>-TANH(C103)</f>
        <v>-0.986811353064012</v>
      </c>
      <c r="E103" s="2">
        <f>C103*D103+LN(2*COSH(C103))</f>
        <v>0.039686232131483035</v>
      </c>
      <c r="F103" s="2">
        <f>E103/LN(2)</f>
        <v>0.057255130287658815</v>
      </c>
      <c r="G103" s="2">
        <f>(F104-F103)/(D104-D103)</f>
        <v>3.712642098932177</v>
      </c>
      <c r="I103" s="2">
        <f>1/C103</f>
        <v>0.398809162337138</v>
      </c>
    </row>
    <row r="104" spans="2:9" ht="12.75">
      <c r="B104" s="2">
        <f>B103+0.05</f>
        <v>1.6999999999999982</v>
      </c>
      <c r="C104" s="2">
        <f>SINH(B104)</f>
        <v>2.6456319338372274</v>
      </c>
      <c r="D104" s="2">
        <f>-TANH(C104)</f>
        <v>-0.9899796719475109</v>
      </c>
      <c r="E104" s="2">
        <f>C104*D104+LN(2*COSH(C104))</f>
        <v>0.03153285686066232</v>
      </c>
      <c r="F104" s="2">
        <f>E104/LN(2)</f>
        <v>0.04549229621793905</v>
      </c>
      <c r="G104" s="2">
        <f>(F105-F104)/(D105-D104)</f>
        <v>3.9162890216858917</v>
      </c>
      <c r="I104" s="2">
        <f>1/C104</f>
        <v>0.37798152766836274</v>
      </c>
    </row>
    <row r="105" spans="2:9" ht="12.75">
      <c r="B105" s="2">
        <f>B104+0.05</f>
        <v>1.7499999999999982</v>
      </c>
      <c r="C105" s="2">
        <f>SINH(B105)</f>
        <v>2.7904143662776373</v>
      </c>
      <c r="D105" s="2">
        <f>-TANH(C105)</f>
        <v>-0.9924894299139213</v>
      </c>
      <c r="E105" s="2">
        <f>C105*D105+LN(2*COSH(C105))</f>
        <v>0.024719956495464324</v>
      </c>
      <c r="F105" s="2">
        <f>E105/LN(2)</f>
        <v>0.0356633586469973</v>
      </c>
      <c r="G105" s="2">
        <f>(F106-F105)/(D106-D105)</f>
        <v>4.129695074366673</v>
      </c>
      <c r="I105" s="2">
        <f>1/C105</f>
        <v>0.3583697145789792</v>
      </c>
    </row>
    <row r="106" spans="2:9" ht="12.75">
      <c r="B106" s="2">
        <f>B105+0.05</f>
        <v>1.7999999999999983</v>
      </c>
      <c r="C106" s="2">
        <f>SINH(B106)</f>
        <v>2.9421742880956745</v>
      </c>
      <c r="D106" s="2">
        <f>-TANH(C106)</f>
        <v>-0.9944501267511515</v>
      </c>
      <c r="E106" s="2">
        <f>C106*D106+LN(2*COSH(C106))</f>
        <v>0.01910748827345765</v>
      </c>
      <c r="F106" s="2">
        <f>E106/LN(2)</f>
        <v>0.027566278575961375</v>
      </c>
      <c r="G106" s="2">
        <f>(F107-F106)/(D107-D106)</f>
        <v>4.353390194808643</v>
      </c>
      <c r="I106" s="2">
        <f>1/C106</f>
        <v>0.3398846914154943</v>
      </c>
    </row>
    <row r="107" spans="2:9" ht="12.75">
      <c r="B107" s="2">
        <f>B106+0.05</f>
        <v>1.8499999999999983</v>
      </c>
      <c r="C107" s="2">
        <f>SINH(B107)</f>
        <v>3.1012911781440966</v>
      </c>
      <c r="D107" s="2">
        <f>-TANH(C107)</f>
        <v>-0.9959597848217597</v>
      </c>
      <c r="E107" s="2">
        <f>C107*D107+LN(2*COSH(C107))</f>
        <v>0.014552034448614748</v>
      </c>
      <c r="F107" s="2">
        <f>E107/LN(2)</f>
        <v>0.020994147933861857</v>
      </c>
      <c r="G107" s="2">
        <f>(F108-F107)/(D108-D107)</f>
        <v>4.587929643349044</v>
      </c>
      <c r="I107" s="2">
        <f>1/C107</f>
        <v>0.3224463433318858</v>
      </c>
    </row>
    <row r="108" spans="2:9" ht="12.75">
      <c r="B108" s="2">
        <f>B107+0.05</f>
        <v>1.8999999999999984</v>
      </c>
      <c r="C108" s="2">
        <f>SINH(B108)</f>
        <v>3.2681629115283113</v>
      </c>
      <c r="D108" s="2">
        <f>-TANH(C108)</f>
        <v>-0.997104586651788</v>
      </c>
      <c r="E108" s="2">
        <f>C108*D108+LN(2*COSH(C108))</f>
        <v>0.0109114381320774</v>
      </c>
      <c r="F108" s="2">
        <f>E108/LN(2)</f>
        <v>0.0157418776821148</v>
      </c>
      <c r="G108" s="2">
        <f>(F109-F108)/(D109-D108)</f>
        <v>4.8338953555874395</v>
      </c>
      <c r="I108" s="2">
        <f>1/C108</f>
        <v>0.3059822986401751</v>
      </c>
    </row>
    <row r="109" spans="2:9" ht="12.75">
      <c r="B109" s="2">
        <f>B108+0.05</f>
        <v>1.9499999999999984</v>
      </c>
      <c r="C109" s="2">
        <f>SINH(B109)</f>
        <v>3.443206754501384</v>
      </c>
      <c r="D109" s="2">
        <f>-TANH(C109)</f>
        <v>-0.9979589428164489</v>
      </c>
      <c r="E109" s="2">
        <f>C109*D109+LN(2*COSH(C109))</f>
        <v>0.00804883156636338</v>
      </c>
      <c r="F109" s="2">
        <f>E109/LN(2)</f>
        <v>0.011612009385742994</v>
      </c>
      <c r="G109" s="2">
        <f>(F110-F109)/(D110-D109)</f>
        <v>5.091897358755049</v>
      </c>
      <c r="I109" s="2">
        <f>1/C109</f>
        <v>0.290426939565182</v>
      </c>
    </row>
    <row r="110" spans="2:9" ht="12.75">
      <c r="B110" s="2">
        <f>B109+0.05</f>
        <v>1.9999999999999984</v>
      </c>
      <c r="C110" s="2">
        <f>SINH(B110)</f>
        <v>3.626860407847013</v>
      </c>
      <c r="D110" s="2">
        <f>-TANH(C110)</f>
        <v>-0.9985859267674833</v>
      </c>
      <c r="E110" s="2">
        <f>C110*D110+LN(2*COSH(C110))</f>
        <v>0.0058359329053363496</v>
      </c>
      <c r="F110" s="2">
        <f>E110/LN(2)</f>
        <v>0.008419471461489473</v>
      </c>
      <c r="G110" s="2">
        <f>(F111-F110)/(D111-D110)</f>
        <v>5.362575254633969</v>
      </c>
      <c r="I110" s="2">
        <f>1/C110</f>
        <v>0.27572056477178364</v>
      </c>
    </row>
    <row r="111" spans="2:9" ht="12.75">
      <c r="B111" s="2">
        <f>B110+0.05</f>
        <v>2.0499999999999985</v>
      </c>
      <c r="C111" s="2">
        <f>SINH(B111)</f>
        <v>3.819583101359478</v>
      </c>
      <c r="D111" s="2">
        <f>-TANH(C111)</f>
        <v>-0.9990380038755432</v>
      </c>
      <c r="E111" s="2">
        <f>C111*D111+LN(2*COSH(C111))</f>
        <v>0.00415553791945289</v>
      </c>
      <c r="F111" s="2">
        <f>E111/LN(2)</f>
        <v>0.005995173948620725</v>
      </c>
      <c r="G111" s="2">
        <f>(F112-F111)/(D112-D111)</f>
        <v>5.646599772120462</v>
      </c>
      <c r="I111" s="2">
        <f>1/C111</f>
        <v>0.2618086774035828</v>
      </c>
    </row>
    <row r="112" spans="2:9" ht="12.75">
      <c r="B112" s="2">
        <f>B111+0.05</f>
        <v>2.0999999999999983</v>
      </c>
      <c r="C112" s="2">
        <f>SINH(B112)</f>
        <v>4.021856742157327</v>
      </c>
      <c r="D112" s="2">
        <f>-TANH(C112)</f>
        <v>-0.9993579776016511</v>
      </c>
      <c r="E112" s="2">
        <f>C112*D112+LN(2*COSH(C112))</f>
        <v>0.0029031848457137244</v>
      </c>
      <c r="F112" s="2">
        <f>E112/LN(2)</f>
        <v>0.004188410379695181</v>
      </c>
      <c r="G112" s="2">
        <f>(F113-F112)/(D113-D112)</f>
        <v>5.944674392563661</v>
      </c>
      <c r="I112" s="2">
        <f>1/C112</f>
        <v>0.24864137738123393</v>
      </c>
    </row>
    <row r="113" spans="2:9" ht="12.75">
      <c r="B113" s="2">
        <f>B112+0.05</f>
        <v>2.149999999999998</v>
      </c>
      <c r="C113" s="2">
        <f>SINH(B113)</f>
        <v>4.23418711970219</v>
      </c>
      <c r="D113" s="2">
        <f>-TANH(C113)</f>
        <v>-0.9995800760954907</v>
      </c>
      <c r="E113" s="2">
        <f>C113*D113+LN(2*COSH(C113))</f>
        <v>0.001988020385079281</v>
      </c>
      <c r="F113" s="2">
        <f>E113/LN(2)</f>
        <v>0.0028681071507400463</v>
      </c>
      <c r="G113" s="2">
        <f>(F114-F113)/(D114-D113)</f>
        <v>6.257537051434709</v>
      </c>
      <c r="I113" s="2">
        <f>1/C113</f>
        <v>0.2361728406727416</v>
      </c>
    </row>
    <row r="114" spans="2:9" ht="12.75">
      <c r="B114" s="2">
        <f>B113+0.05</f>
        <v>2.199999999999998</v>
      </c>
      <c r="C114" s="2">
        <f>SINH(B114)</f>
        <v>4.457105170535884</v>
      </c>
      <c r="D114" s="2">
        <f>-TANH(C114)</f>
        <v>-0.9997311071583674</v>
      </c>
      <c r="E114" s="2">
        <f>C114*D114+LN(2*COSH(C114))</f>
        <v>0.0013329391343068764</v>
      </c>
      <c r="F114" s="2">
        <f>E114/LN(2)</f>
        <v>0.0019230246788713586</v>
      </c>
      <c r="G114" s="2">
        <f>(F115-F114)/(D115-D114)</f>
        <v>6.5859619197430295</v>
      </c>
      <c r="I114" s="2">
        <f>1/C114</f>
        <v>0.2243608714038418</v>
      </c>
    </row>
    <row r="115" spans="2:9" ht="12.75">
      <c r="B115" s="2">
        <f>B114+0.05</f>
        <v>2.249999999999998</v>
      </c>
      <c r="C115" s="2">
        <f>SINH(B115)</f>
        <v>4.69116830589832</v>
      </c>
      <c r="D115" s="2">
        <f>-TANH(C115)</f>
        <v>-0.999831617709658</v>
      </c>
      <c r="E115" s="2">
        <f>C115*D115+LN(2*COSH(C115))</f>
        <v>0.0008741043531710346</v>
      </c>
      <c r="F115" s="2">
        <f>E115/LN(2)</f>
        <v>0.0012610660155393067</v>
      </c>
      <c r="G115" s="2">
        <f>(F116-F115)/(D116-D115)</f>
        <v>6.930761269239485</v>
      </c>
      <c r="I115" s="2">
        <f>1/C115</f>
        <v>0.21316651520319058</v>
      </c>
    </row>
    <row r="116" spans="2:9" ht="12.75">
      <c r="B116" s="2">
        <f>B115+0.05</f>
        <v>2.2999999999999976</v>
      </c>
      <c r="C116" s="2">
        <f>SINH(B116)</f>
        <v>4.9369618055459465</v>
      </c>
      <c r="D116" s="2">
        <f>-TANH(C116)</f>
        <v>-0.9998970047749421</v>
      </c>
      <c r="E116" s="2">
        <f>C116*D116+LN(2*COSH(C116))</f>
        <v>0.0005599824308406554</v>
      </c>
      <c r="F116" s="2">
        <f>E116/LN(2)</f>
        <v>0.0008078838759587604</v>
      </c>
      <c r="G116" s="2">
        <f>(F117-F116)/(D117-D116)</f>
        <v>7.292787425461201</v>
      </c>
      <c r="I116" s="2">
        <f>1/C116</f>
        <v>0.20255372421083911</v>
      </c>
    </row>
    <row r="117" spans="2:9" ht="12.75">
      <c r="B117" s="2">
        <f>B116+0.05</f>
        <v>2.3499999999999974</v>
      </c>
      <c r="C117" s="2">
        <f>SINH(B117)</f>
        <v>5.195100281255999</v>
      </c>
      <c r="D117" s="2">
        <f>-TANH(C117)</f>
        <v>-0.9999385375484585</v>
      </c>
      <c r="E117" s="2">
        <f>C117*D117+LN(2*COSH(C117))</f>
        <v>0.0003500352972745091</v>
      </c>
      <c r="F117" s="2">
        <f>E117/LN(2)</f>
        <v>0.0005049941875140284</v>
      </c>
      <c r="G117" s="2">
        <f>(F118-F117)/(D118-D117)</f>
        <v>7.6729348130336845</v>
      </c>
      <c r="I117" s="2">
        <f>1/C117</f>
        <v>0.1924890658238139</v>
      </c>
    </row>
    <row r="118" spans="2:9" ht="12.75">
      <c r="B118" s="2">
        <f>B117+0.05</f>
        <v>2.3999999999999972</v>
      </c>
      <c r="C118" s="2">
        <f>SINH(B118)</f>
        <v>5.466229213676079</v>
      </c>
      <c r="D118" s="2">
        <f>-TANH(C118)</f>
        <v>-0.9999642631831174</v>
      </c>
      <c r="E118" s="2">
        <f>C118*D118+LN(2*COSH(C118))</f>
        <v>0.00021321420053066475</v>
      </c>
      <c r="F118" s="2">
        <f>E118/LN(2)</f>
        <v>0.00030760306975269504</v>
      </c>
      <c r="G118" s="2">
        <f>(F119-F118)/(D119-D118)</f>
        <v>8.072142097800569</v>
      </c>
      <c r="I118" s="2">
        <f>1/C118</f>
        <v>0.18294146859009827</v>
      </c>
    </row>
    <row r="119" spans="2:9" ht="12.75">
      <c r="B119" s="2">
        <f>B118+0.05</f>
        <v>2.449999999999997</v>
      </c>
      <c r="C119" s="2">
        <f>SINH(B119)</f>
        <v>5.751026566361992</v>
      </c>
      <c r="D119" s="2">
        <f>-TANH(C119)</f>
        <v>-0.9999797815713778</v>
      </c>
      <c r="E119" s="2">
        <f>C119*D119+LN(2*COSH(C119))</f>
        <v>0.0001263859855464844</v>
      </c>
      <c r="F119" s="2">
        <f>E119/LN(2)</f>
        <v>0.00018233643458577723</v>
      </c>
      <c r="G119" s="2">
        <f>(F120-F119)/(D120-D119)</f>
        <v>8.491394431692088</v>
      </c>
      <c r="I119" s="2">
        <f>1/C119</f>
        <v>0.1738819997544515</v>
      </c>
    </row>
    <row r="120" spans="2:9" ht="12.75">
      <c r="B120" s="2">
        <f>B119+0.05</f>
        <v>2.499999999999997</v>
      </c>
      <c r="C120" s="2">
        <f>SINH(B120)</f>
        <v>6.050204481039769</v>
      </c>
      <c r="D120" s="2">
        <f>-TANH(C120)</f>
        <v>-0.9999888855816127</v>
      </c>
      <c r="E120" s="2">
        <f>C120*D120+LN(2*COSH(C120))</f>
        <v>7.280172856649614E-05</v>
      </c>
      <c r="F120" s="2">
        <f>E120/LN(2)</f>
        <v>0.00010503069277102836</v>
      </c>
      <c r="G120" s="2">
        <f>(F121-F120)/(D121-D120)</f>
        <v>8.931725803793372</v>
      </c>
      <c r="I120" s="2">
        <f>1/C120</f>
        <v>0.16528366985509607</v>
      </c>
    </row>
    <row r="121" spans="2:9" ht="12.75">
      <c r="B121" s="2">
        <f>B120+0.05</f>
        <v>2.5499999999999967</v>
      </c>
      <c r="C121" s="2">
        <f>SINH(B121)</f>
        <v>6.364511058330918</v>
      </c>
      <c r="D121" s="2">
        <f>-TANH(C121)</f>
        <v>-0.9999940723214665</v>
      </c>
      <c r="E121" s="2">
        <f>C121*D121+LN(2*COSH(C121))</f>
        <v>4.0690619234950987E-05</v>
      </c>
      <c r="F121" s="2">
        <f>E121/LN(2)</f>
        <v>5.8704154580964856E-05</v>
      </c>
      <c r="G121" s="2">
        <f>(F122-F121)/(D122-D121)</f>
        <v>9.394221504172245</v>
      </c>
      <c r="I121" s="2">
        <f>1/C121</f>
        <v>0.1571212605076765</v>
      </c>
    </row>
    <row r="122" spans="2:9" ht="12.75">
      <c r="B122" s="2">
        <f>B121+0.05</f>
        <v>2.5999999999999965</v>
      </c>
      <c r="C122" s="2">
        <f>SINH(B122)</f>
        <v>6.694732228393654</v>
      </c>
      <c r="D122" s="2">
        <f>-TANH(C122)</f>
        <v>-0.9999969376219626</v>
      </c>
      <c r="E122" s="2">
        <f>C122*D122+LN(2*COSH(C122))</f>
        <v>2.2032991133791313E-05</v>
      </c>
      <c r="F122" s="2">
        <f>E122/LN(2)</f>
        <v>3.178688704467123E-05</v>
      </c>
      <c r="G122" s="2">
        <f>(F123-F122)/(D123-D122)</f>
        <v>9.880020711851149</v>
      </c>
      <c r="I122" s="2">
        <f>1/C122</f>
        <v>0.14937117212228543</v>
      </c>
    </row>
    <row r="123" spans="2:9" ht="12.75">
      <c r="B123" s="2">
        <f>B122+0.05</f>
        <v>2.6499999999999964</v>
      </c>
      <c r="C123" s="2">
        <f>SINH(B123)</f>
        <v>7.041693716157661</v>
      </c>
      <c r="D123" s="2">
        <f>-TANH(C123)</f>
        <v>-0.9999984699972371</v>
      </c>
      <c r="E123" s="2">
        <f>C123*D123+LN(2*COSH(C123))</f>
        <v>1.1538812516143082E-05</v>
      </c>
      <c r="F123" s="2">
        <f>E123/LN(2)</f>
        <v>1.6646987594787128E-05</v>
      </c>
      <c r="G123" s="2">
        <f>(F124-F123)/(D124-D123)</f>
        <v>10.39031919826612</v>
      </c>
      <c r="I123" s="2">
        <f>1/C123</f>
        <v>0.14201128880477004</v>
      </c>
    </row>
    <row r="124" spans="2:9" ht="12.75">
      <c r="B124" s="2">
        <f>B123+0.05</f>
        <v>2.699999999999996</v>
      </c>
      <c r="C124" s="2">
        <f>SINH(B124)</f>
        <v>7.406263106066513</v>
      </c>
      <c r="D124" s="2">
        <f>-TANH(C124)</f>
        <v>-0.9999992620423512</v>
      </c>
      <c r="E124" s="2">
        <f>C124*D124+LN(2*COSH(C124))</f>
        <v>5.834487400768751E-06</v>
      </c>
      <c r="F124" s="2">
        <f>E124/LN(2)</f>
        <v>8.417386039218215E-06</v>
      </c>
      <c r="G124" s="2">
        <f>(F125-F124)/(D125-D124)</f>
        <v>10.926372173320576</v>
      </c>
      <c r="I124" s="2">
        <f>1/C124</f>
        <v>0.13502085811411346</v>
      </c>
    </row>
    <row r="125" spans="2:9" ht="12.75">
      <c r="B125" s="2">
        <f>B124+0.05</f>
        <v>2.749999999999996</v>
      </c>
      <c r="C125" s="2">
        <f>SINH(B125)</f>
        <v>7.789352011490701</v>
      </c>
      <c r="D125" s="2">
        <f>-TANH(C125)</f>
        <v>-0.999999657007417</v>
      </c>
      <c r="E125" s="2">
        <f>C125*D125+LN(2*COSH(C125))</f>
        <v>2.8431862721944867E-06</v>
      </c>
      <c r="F125" s="2">
        <f>E125/LN(2)</f>
        <v>4.101850735218564E-06</v>
      </c>
      <c r="G125" s="2">
        <f>(F126-F125)/(D126-D125)</f>
        <v>11.489497258957186</v>
      </c>
      <c r="I125" s="2">
        <f>1/C125</f>
        <v>0.12838038369877486</v>
      </c>
    </row>
    <row r="126" spans="2:9" ht="12.75">
      <c r="B126" s="2">
        <f>B125+0.05</f>
        <v>2.799999999999996</v>
      </c>
      <c r="C126" s="2">
        <f>SINH(B126)</f>
        <v>8.19191835423588</v>
      </c>
      <c r="D126" s="2">
        <f>-TANH(C126)</f>
        <v>-0.9999998466724884</v>
      </c>
      <c r="E126" s="2">
        <f>C126*D126+LN(2*COSH(C126))</f>
        <v>1.332710214185795E-06</v>
      </c>
      <c r="F126" s="2">
        <f>E126/LN(2)</f>
        <v>1.9226944169479145E-06</v>
      </c>
      <c r="G126" s="2">
        <f>(F127-F126)/(D127-D126)</f>
        <v>12.08107759352384</v>
      </c>
      <c r="I126" s="2">
        <f>1/C126</f>
        <v>0.1220715291288175</v>
      </c>
    </row>
    <row r="127" spans="2:9" ht="12.75">
      <c r="B127" s="2">
        <f>B126+0.05</f>
        <v>2.8499999999999956</v>
      </c>
      <c r="C127" s="2">
        <f>SINH(B127)</f>
        <v>8.614968759846363</v>
      </c>
      <c r="D127" s="2">
        <f>-TANH(C127)</f>
        <v>-0.9999999342094991</v>
      </c>
      <c r="E127" s="2">
        <f>C127*D127+LN(2*COSH(C127))</f>
        <v>5.996783620787483E-07</v>
      </c>
      <c r="F127" s="2">
        <f>E127/LN(2)</f>
        <v>8.651529990994264E-07</v>
      </c>
      <c r="G127" s="2">
        <f>(F128-F127)/(D128-D127)</f>
        <v>12.70256533719015</v>
      </c>
      <c r="I127" s="2">
        <f>1/C127</f>
        <v>0.11607703148744021</v>
      </c>
    </row>
    <row r="128" spans="2:9" ht="12.75">
      <c r="B128" s="2">
        <f>B127+0.05</f>
        <v>2.8999999999999955</v>
      </c>
      <c r="C128" s="2">
        <f>SINH(B128)</f>
        <v>9.059561074693285</v>
      </c>
      <c r="D128" s="2">
        <f>-TANH(C128)</f>
        <v>-0.9999999729607137</v>
      </c>
      <c r="E128" s="2">
        <f>C128*D128+LN(2*COSH(C128))</f>
        <v>2.5848370732717285E-07</v>
      </c>
      <c r="F128" s="2">
        <f>E128/LN(2)</f>
        <v>3.729131627115065E-07</v>
      </c>
      <c r="G128" s="2">
        <f>(F129-F128)/(D129-D128)</f>
        <v>13.355484316210687</v>
      </c>
      <c r="I128" s="2">
        <f>1/C128</f>
        <v>0.11038062349326956</v>
      </c>
    </row>
    <row r="129" spans="2:9" ht="12.75">
      <c r="B129" s="2">
        <f>B128+0.05</f>
        <v>2.9499999999999953</v>
      </c>
      <c r="C129" s="2">
        <f>SINH(B129)</f>
        <v>9.526807011141562</v>
      </c>
      <c r="D129" s="2">
        <f>-TANH(C129)</f>
        <v>-0.9999999893793631</v>
      </c>
      <c r="E129" s="2">
        <f>C129*D129+LN(2*COSH(C129))</f>
        <v>1.0649107728966101E-07</v>
      </c>
      <c r="F129" s="2">
        <f>E129/LN(2)</f>
        <v>1.5363414910471725E-07</v>
      </c>
      <c r="G129" s="2">
        <f>(F130-F129)/(D130-D129)</f>
        <v>14.041435674988469</v>
      </c>
      <c r="I129" s="2">
        <f>1/C129</f>
        <v>0.10496696310007163</v>
      </c>
    </row>
    <row r="130" spans="2:9" ht="12.75">
      <c r="B130" s="2">
        <f>B129+0.05</f>
        <v>2.999999999999995</v>
      </c>
      <c r="C130" s="2">
        <f>SINH(B130)</f>
        <v>10.017874927409853</v>
      </c>
      <c r="D130" s="2">
        <f>-TANH(C130)</f>
        <v>-0.9999999960224615</v>
      </c>
      <c r="E130" s="2">
        <f>C130*D130+LN(2*COSH(C130))</f>
        <v>4.183525170731173E-08</v>
      </c>
      <c r="F130" s="2">
        <f>E130/LN(2)</f>
        <v>6.035551017248016E-08</v>
      </c>
      <c r="G130" s="2">
        <f>(F131-F130)/(D131-D130)</f>
        <v>14.76209814119744</v>
      </c>
      <c r="I130" s="2">
        <f>1/C130</f>
        <v>0.09982156966882322</v>
      </c>
    </row>
    <row r="131" spans="2:9" ht="12.75">
      <c r="B131" s="2">
        <f>B130+0.05</f>
        <v>3.049999999999995</v>
      </c>
      <c r="C131" s="2">
        <f>SINH(B131)</f>
        <v>10.533992749074683</v>
      </c>
      <c r="D131" s="2">
        <f>-TANH(C131)</f>
        <v>-0.9999999985831621</v>
      </c>
      <c r="E131" s="2">
        <f>C131*D131+LN(2*COSH(C131))</f>
        <v>1.563337725940528E-08</v>
      </c>
      <c r="F131" s="2">
        <f>E131/LN(2)</f>
        <v>2.255419584449029E-08</v>
      </c>
      <c r="G131" s="2">
        <f>(F132-F131)/(D132-D131)</f>
        <v>15.519231971300082</v>
      </c>
      <c r="I131" s="2">
        <f>1/C131</f>
        <v>0.09493076593277901</v>
      </c>
    </row>
    <row r="132" spans="2:9" ht="12.75">
      <c r="B132" s="2">
        <f>B131+0.05</f>
        <v>3.0999999999999948</v>
      </c>
      <c r="C132" s="2">
        <f>SINH(B132)</f>
        <v>11.076451039523981</v>
      </c>
      <c r="D132" s="2">
        <f>-TANH(C132)</f>
        <v>-0.999999999521208</v>
      </c>
      <c r="E132" s="2">
        <f>C132*D132+LN(2*COSH(C132))</f>
        <v>5.5427129552754195E-09</v>
      </c>
      <c r="F132" s="2">
        <f>E132/LN(2)</f>
        <v>7.99644449364686E-09</v>
      </c>
      <c r="G132" s="2">
        <f>(F133-F132)/(D133-D132)</f>
        <v>-7.996444497475493E-09</v>
      </c>
      <c r="I132" s="2">
        <f>1/C132</f>
        <v>0.09028162508295398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Y66"/>
  <sheetViews>
    <sheetView zoomScaleSheetLayoutView="1" workbookViewId="0" topLeftCell="A45">
      <selection activeCell="D52" sqref="D52"/>
    </sheetView>
  </sheetViews>
  <sheetFormatPr defaultColWidth="9.00390625" defaultRowHeight="12.75"/>
  <cols>
    <col min="1" max="3" width="9.125" style="2" customWidth="1"/>
    <col min="4" max="4" width="23.375" style="2" bestFit="1" customWidth="1"/>
    <col min="5" max="5" width="18.375" style="2" bestFit="1" customWidth="1"/>
    <col min="6" max="10" width="9.125" style="2" customWidth="1"/>
    <col min="11" max="11" width="17.25390625" style="2" bestFit="1" customWidth="1"/>
    <col min="12" max="14" width="9.125" style="2" customWidth="1"/>
    <col min="15" max="15" width="23.375" style="2" bestFit="1" customWidth="1"/>
    <col min="16" max="256" width="9.125" style="2" customWidth="1"/>
  </cols>
  <sheetData>
    <row r="5" spans="3:24" ht="13.5">
      <c r="C5" s="2" t="s">
        <v>5</v>
      </c>
      <c r="D5" s="2">
        <v>0.01</v>
      </c>
      <c r="E5" s="2">
        <v>0.3</v>
      </c>
      <c r="F5" s="2">
        <v>0.5</v>
      </c>
      <c r="G5" s="2">
        <v>0.6</v>
      </c>
      <c r="H5" s="2">
        <v>0.7</v>
      </c>
      <c r="I5" s="2">
        <v>0.8</v>
      </c>
      <c r="J5" s="2">
        <v>1</v>
      </c>
      <c r="K5" s="2">
        <v>1.2</v>
      </c>
      <c r="L5" s="2">
        <v>2</v>
      </c>
      <c r="M5" s="2">
        <v>4.5</v>
      </c>
      <c r="O5" s="2">
        <f>D5</f>
        <v>0.01</v>
      </c>
      <c r="P5" s="2">
        <f>E5</f>
        <v>0.3</v>
      </c>
      <c r="Q5" s="2">
        <f>F5</f>
        <v>0.5</v>
      </c>
      <c r="R5" s="2">
        <f>G5</f>
        <v>0.6</v>
      </c>
      <c r="S5" s="2">
        <f>H5</f>
        <v>0.7</v>
      </c>
      <c r="T5" s="2">
        <f>I5</f>
        <v>0.8</v>
      </c>
      <c r="U5" s="2">
        <f>J5</f>
        <v>1</v>
      </c>
      <c r="V5" s="2">
        <f>K5</f>
        <v>1.2</v>
      </c>
      <c r="W5" s="2">
        <f>L5</f>
        <v>2</v>
      </c>
      <c r="X5" s="2">
        <f>M5</f>
        <v>4.5</v>
      </c>
    </row>
    <row r="6" spans="3:13" ht="13.5">
      <c r="C6" s="2" t="s">
        <v>6</v>
      </c>
      <c r="D6" s="2">
        <f>1/D5</f>
        <v>100</v>
      </c>
      <c r="E6" s="2">
        <f>1/E5</f>
        <v>3.3333333333333335</v>
      </c>
      <c r="F6" s="2">
        <f>1/F5</f>
        <v>2</v>
      </c>
      <c r="G6" s="2">
        <f>1/G5</f>
        <v>1.6666666666666667</v>
      </c>
      <c r="H6" s="2">
        <f>1/H5</f>
        <v>1.4285714285714286</v>
      </c>
      <c r="I6" s="2">
        <f>1/I5</f>
        <v>1.25</v>
      </c>
      <c r="J6" s="2">
        <f>1/J5</f>
        <v>1</v>
      </c>
      <c r="K6" s="2">
        <f>1/K5</f>
        <v>0.8333333333333334</v>
      </c>
      <c r="L6" s="2">
        <f>1/L5</f>
        <v>0.5</v>
      </c>
      <c r="M6" s="2">
        <f>1/M5</f>
        <v>0.2222222222222222</v>
      </c>
    </row>
    <row r="7" ht="13.5">
      <c r="B7" s="2" t="s">
        <v>7</v>
      </c>
    </row>
    <row r="8" spans="2:24" ht="12.75">
      <c r="B8" s="2">
        <v>1</v>
      </c>
      <c r="D8" s="2">
        <f>EXP(-D$6*$B8*$B8)</f>
        <v>3.720075976020836E-44</v>
      </c>
      <c r="E8" s="2">
        <f>EXP(-E$6*$B8*$B8)</f>
        <v>0.035673993347252395</v>
      </c>
      <c r="F8" s="2">
        <f>EXP(-F$6*$B8*$B8)</f>
        <v>0.1353352832366127</v>
      </c>
      <c r="G8" s="2">
        <f>EXP(-G$6*$B8*$B8)</f>
        <v>0.18887560283756183</v>
      </c>
      <c r="H8" s="2">
        <f>EXP(-H$6*$B8*$B8)</f>
        <v>0.2396510364417758</v>
      </c>
      <c r="I8" s="2">
        <f>EXP(-I$6*$B8*$B8)</f>
        <v>0.2865047968601901</v>
      </c>
      <c r="J8" s="2">
        <f>EXP(-J$6*$B8*$B8)</f>
        <v>0.36787944117144233</v>
      </c>
      <c r="K8" s="2">
        <f>EXP(-K$6*$B8*$B8)</f>
        <v>0.4345982085070782</v>
      </c>
      <c r="L8" s="2">
        <f>EXP(-L$6*$B8*$B8)</f>
        <v>0.6065306597126334</v>
      </c>
      <c r="M8" s="2">
        <f>EXP(-M$6*$B8*$B8)</f>
        <v>0.8007374029168081</v>
      </c>
      <c r="O8" s="2">
        <f>$B8*$B8*D8</f>
        <v>3.720075976020836E-44</v>
      </c>
      <c r="P8" s="2">
        <f>$B8*$B8*E8</f>
        <v>0.035673993347252395</v>
      </c>
      <c r="Q8" s="2">
        <f>$B8*$B8*F8</f>
        <v>0.1353352832366127</v>
      </c>
      <c r="R8" s="2">
        <f>$B8*$B8*G8</f>
        <v>0.18887560283756183</v>
      </c>
      <c r="S8" s="2">
        <f>$B8*$B8*H8</f>
        <v>0.2396510364417758</v>
      </c>
      <c r="T8" s="2">
        <f>$B8*$B8*I8</f>
        <v>0.2865047968601901</v>
      </c>
      <c r="U8" s="2">
        <f>$B8*$B8*J8</f>
        <v>0.36787944117144233</v>
      </c>
      <c r="V8" s="2">
        <f>$B8*$B8*K8</f>
        <v>0.4345982085070782</v>
      </c>
      <c r="W8" s="2">
        <f>$B8*$B8*L8</f>
        <v>0.6065306597126334</v>
      </c>
      <c r="X8" s="2">
        <f>$B8*$B8*M8</f>
        <v>0.8007374029168081</v>
      </c>
    </row>
    <row r="9" spans="2:24" ht="12.75">
      <c r="B9" s="2">
        <f>B8+1</f>
        <v>2</v>
      </c>
      <c r="D9" s="2">
        <f>EXP(-D$6*$B9*$B9)</f>
        <v>1.9151695967140057E-174</v>
      </c>
      <c r="E9" s="2">
        <f>EXP(-E$6*$B9*$B9)</f>
        <v>1.6195967923126097E-06</v>
      </c>
      <c r="F9" s="2">
        <f>EXP(-F$6*$B9*$B9)</f>
        <v>0.00033546262790251185</v>
      </c>
      <c r="G9" s="2">
        <f>EXP(-G$6*$B9*$B9)</f>
        <v>0.0012726338013398079</v>
      </c>
      <c r="H9" s="2">
        <f>EXP(-H$6*$B9*$B9)</f>
        <v>0.0032985057559390915</v>
      </c>
      <c r="I9" s="2">
        <f>EXP(-I$6*$B9*$B9)</f>
        <v>0.006737946999085467</v>
      </c>
      <c r="J9" s="2">
        <f>EXP(-J$6*$B9*$B9)</f>
        <v>0.01831563888873418</v>
      </c>
      <c r="K9" s="2">
        <f>EXP(-K$6*$B9*$B9)</f>
        <v>0.035673993347252395</v>
      </c>
      <c r="L9" s="2">
        <f>EXP(-L$6*$B9*$B9)</f>
        <v>0.1353352832366127</v>
      </c>
      <c r="M9" s="2">
        <f>EXP(-M$6*$B9*$B9)</f>
        <v>0.41111229050718745</v>
      </c>
      <c r="O9" s="2">
        <f>$B9*$B9*D9</f>
        <v>7.660678386856023E-174</v>
      </c>
      <c r="P9" s="2">
        <f>$B9*$B9*E9</f>
        <v>6.478387169250439E-06</v>
      </c>
      <c r="Q9" s="2">
        <f>$B9*$B9*F9</f>
        <v>0.0013418505116100474</v>
      </c>
      <c r="R9" s="2">
        <f>$B9*$B9*G9</f>
        <v>0.0050905352053592316</v>
      </c>
      <c r="S9" s="2">
        <f>$B9*$B9*H9</f>
        <v>0.013194023023756366</v>
      </c>
      <c r="T9" s="2">
        <f>$B9*$B9*I9</f>
        <v>0.026951787996341868</v>
      </c>
      <c r="U9" s="2">
        <f>$B9*$B9*J9</f>
        <v>0.07326255555493671</v>
      </c>
      <c r="V9" s="2">
        <f>$B9*$B9*K9</f>
        <v>0.14269597338900958</v>
      </c>
      <c r="W9" s="2">
        <f>$B9*$B9*L9</f>
        <v>0.5413411329464508</v>
      </c>
      <c r="X9" s="2">
        <f>$B9*$B9*M9</f>
        <v>1.6444491620287498</v>
      </c>
    </row>
    <row r="10" spans="2:24" ht="12.75">
      <c r="B10" s="2">
        <f>B9+1</f>
        <v>3</v>
      </c>
      <c r="D10" s="2">
        <f>EXP(-D$6*$B10*$B10)</f>
        <v>0</v>
      </c>
      <c r="E10" s="2">
        <f>EXP(-E$6*$B10*$B10)</f>
        <v>9.357622968840175E-14</v>
      </c>
      <c r="F10" s="2">
        <f>EXP(-F$6*$B10*$B10)</f>
        <v>1.522997974471263E-08</v>
      </c>
      <c r="G10" s="2">
        <f>EXP(-G$6*$B10*$B10)</f>
        <v>3.059023205018258E-07</v>
      </c>
      <c r="H10" s="2">
        <f>EXP(-H$6*$B10*$B10)</f>
        <v>2.6074368808253605E-06</v>
      </c>
      <c r="I10" s="2">
        <f>EXP(-I$6*$B10*$B10)</f>
        <v>1.300729765406762E-05</v>
      </c>
      <c r="J10" s="2">
        <f>EXP(-J$6*$B10*$B10)</f>
        <v>0.00012340980408667956</v>
      </c>
      <c r="K10" s="2">
        <f>EXP(-K$6*$B10*$B10)</f>
        <v>0.0005530843701478336</v>
      </c>
      <c r="L10" s="2">
        <f>EXP(-L$6*$B10*$B10)</f>
        <v>0.011108996538242306</v>
      </c>
      <c r="M10" s="2">
        <f>EXP(-M$6*$B10*$B10)</f>
        <v>0.1353352832366127</v>
      </c>
      <c r="O10" s="2">
        <f>$B10*$B10*D10</f>
        <v>0</v>
      </c>
      <c r="P10" s="2">
        <f>$B10*$B10*E10</f>
        <v>8.421860671956158E-13</v>
      </c>
      <c r="Q10" s="2">
        <f>$B10*$B10*F10</f>
        <v>1.3706981770241366E-07</v>
      </c>
      <c r="R10" s="2">
        <f>$B10*$B10*G10</f>
        <v>2.753120884516432E-06</v>
      </c>
      <c r="S10" s="2">
        <f>$B10*$B10*H10</f>
        <v>2.3466931927428245E-05</v>
      </c>
      <c r="T10" s="2">
        <f>$B10*$B10*I10</f>
        <v>0.00011706567888660858</v>
      </c>
      <c r="U10" s="2">
        <f>$B10*$B10*J10</f>
        <v>0.001110688236780116</v>
      </c>
      <c r="V10" s="2">
        <f>$B10*$B10*K10</f>
        <v>0.004977759331330503</v>
      </c>
      <c r="W10" s="2">
        <f>$B10*$B10*L10</f>
        <v>0.09998096884418076</v>
      </c>
      <c r="X10" s="2">
        <f>$B10*$B10*M10</f>
        <v>1.2180175491295144</v>
      </c>
    </row>
    <row r="11" spans="2:24" ht="12.75">
      <c r="B11" s="2">
        <f>B10+1</f>
        <v>4</v>
      </c>
      <c r="D11" s="2">
        <f>EXP(-D$6*$B11*$B11)</f>
        <v>0</v>
      </c>
      <c r="E11" s="2">
        <f>EXP(-E$6*$B11*$B11)</f>
        <v>6.880620924477872E-24</v>
      </c>
      <c r="F11" s="2">
        <f>EXP(-F$6*$B11*$B11)</f>
        <v>1.2664165549094176E-14</v>
      </c>
      <c r="G11" s="2">
        <f>EXP(-G$6*$B11*$B11)</f>
        <v>2.6230937696692948E-12</v>
      </c>
      <c r="H11" s="2">
        <f>EXP(-H$6*$B11*$B11)</f>
        <v>1.1837745124958396E-10</v>
      </c>
      <c r="I11" s="2">
        <f>EXP(-I$6*$B11*$B11)</f>
        <v>2.061153622438558E-09</v>
      </c>
      <c r="J11" s="2">
        <f>EXP(-J$6*$B11*$B11)</f>
        <v>1.1253517471925912E-07</v>
      </c>
      <c r="K11" s="2">
        <f>EXP(-K$6*$B11*$B11)</f>
        <v>1.6195967923126097E-06</v>
      </c>
      <c r="L11" s="2">
        <f>EXP(-L$6*$B11*$B11)</f>
        <v>0.00033546262790251185</v>
      </c>
      <c r="M11" s="2">
        <f>EXP(-M$6*$B11*$B11)</f>
        <v>0.028565500784550377</v>
      </c>
      <c r="O11" s="2">
        <f>$B11*$B11*D11</f>
        <v>0</v>
      </c>
      <c r="P11" s="2">
        <f>$B11*$B11*E11</f>
        <v>1.1008993479164595E-22</v>
      </c>
      <c r="Q11" s="2">
        <f>$B11*$B11*F11</f>
        <v>2.026266487855068E-13</v>
      </c>
      <c r="R11" s="2">
        <f>$B11*$B11*G11</f>
        <v>4.1969500314708716E-11</v>
      </c>
      <c r="S11" s="2">
        <f>$B11*$B11*H11</f>
        <v>1.8940392199933433E-09</v>
      </c>
      <c r="T11" s="2">
        <f>$B11*$B11*I11</f>
        <v>3.2978457959016926E-08</v>
      </c>
      <c r="U11" s="2">
        <f>$B11*$B11*J11</f>
        <v>1.8005627955081459E-06</v>
      </c>
      <c r="V11" s="2">
        <f>$B11*$B11*K11</f>
        <v>2.5913548677001755E-05</v>
      </c>
      <c r="W11" s="2">
        <f>$B11*$B11*L11</f>
        <v>0.00536740204644019</v>
      </c>
      <c r="X11" s="2">
        <f>$B11*$B11*M11</f>
        <v>0.457048012552806</v>
      </c>
    </row>
    <row r="12" spans="2:24" ht="12.75">
      <c r="B12" s="2">
        <f>B11+1</f>
        <v>5</v>
      </c>
      <c r="D12" s="2">
        <f>EXP(-D$6*$B12*$B12)</f>
        <v>0</v>
      </c>
      <c r="E12" s="2">
        <f>EXP(-E$6*$B12*$B12)</f>
        <v>6.438625640277599E-37</v>
      </c>
      <c r="F12" s="2">
        <f>EXP(-F$6*$B12*$B12)</f>
        <v>1.9287498479639178E-22</v>
      </c>
      <c r="G12" s="2">
        <f>EXP(-G$6*$B12*$B12)</f>
        <v>8.024104710357162E-19</v>
      </c>
      <c r="H12" s="2">
        <f>EXP(-H$6*$B12*$B12)</f>
        <v>3.0866173224627137E-16</v>
      </c>
      <c r="I12" s="2">
        <f>EXP(-I$6*$B12*$B12)</f>
        <v>2.6810038677818034E-14</v>
      </c>
      <c r="J12" s="2">
        <f>EXP(-J$6*$B12*$B12)</f>
        <v>1.3887943864964021E-11</v>
      </c>
      <c r="K12" s="2">
        <f>EXP(-K$6*$B12*$B12)</f>
        <v>8.957736717696698E-10</v>
      </c>
      <c r="L12" s="2">
        <f>EXP(-L$6*$B12*$B12)</f>
        <v>3.726653172078671E-06</v>
      </c>
      <c r="M12" s="2">
        <f>EXP(-M$6*$B12*$B12)</f>
        <v>0.0038659201394728076</v>
      </c>
      <c r="O12" s="2">
        <f>$B12*$B12*D12</f>
        <v>0</v>
      </c>
      <c r="P12" s="2">
        <f>$B12*$B12*E12</f>
        <v>1.6096564100693997E-35</v>
      </c>
      <c r="Q12" s="2">
        <f>$B12*$B12*F12</f>
        <v>4.8218746199097944E-21</v>
      </c>
      <c r="R12" s="2">
        <f>$B12*$B12*G12</f>
        <v>2.0060261775892904E-17</v>
      </c>
      <c r="S12" s="2">
        <f>$B12*$B12*H12</f>
        <v>7.716543306156785E-15</v>
      </c>
      <c r="T12" s="2">
        <f>$B12*$B12*I12</f>
        <v>6.702509669454508E-13</v>
      </c>
      <c r="U12" s="2">
        <f>$B12*$B12*J12</f>
        <v>3.471985966241005E-10</v>
      </c>
      <c r="V12" s="2">
        <f>$B12*$B12*K12</f>
        <v>2.2394341794241746E-08</v>
      </c>
      <c r="W12" s="2">
        <f>$B12*$B12*L12</f>
        <v>9.316632930196677E-05</v>
      </c>
      <c r="X12" s="2">
        <f>$B12*$B12*M12</f>
        <v>0.09664800348682019</v>
      </c>
    </row>
    <row r="13" spans="2:24" ht="12.75">
      <c r="B13" s="2">
        <f>B12+1</f>
        <v>6</v>
      </c>
      <c r="D13" s="2">
        <f>EXP(-D$6*$B13*$B13)</f>
        <v>0</v>
      </c>
      <c r="E13" s="2">
        <f>EXP(-E$6*$B13*$B13)</f>
        <v>7.667648073722E-53</v>
      </c>
      <c r="F13" s="2">
        <f>EXP(-F$6*$B13*$B13)</f>
        <v>5.380186160021138E-32</v>
      </c>
      <c r="G13" s="2">
        <f>EXP(-G$6*$B13*$B13)</f>
        <v>8.75651076269652E-27</v>
      </c>
      <c r="H13" s="2">
        <f>EXP(-H$6*$B13*$B13)</f>
        <v>4.6222690010146946E-23</v>
      </c>
      <c r="I13" s="2">
        <f>EXP(-I$6*$B13*$B13)</f>
        <v>2.8625185805493937E-20</v>
      </c>
      <c r="J13" s="2">
        <f>EXP(-J$6*$B13*$B13)</f>
        <v>2.3195228302435696E-16</v>
      </c>
      <c r="K13" s="2">
        <f>EXP(-K$6*$B13*$B13)</f>
        <v>9.357622968840175E-14</v>
      </c>
      <c r="L13" s="2">
        <f>EXP(-L$6*$B13*$B13)</f>
        <v>1.522997974471263E-08</v>
      </c>
      <c r="M13" s="2">
        <f>EXP(-M$6*$B13*$B13)</f>
        <v>0.00033546262790251185</v>
      </c>
      <c r="O13" s="2">
        <f>$B13*$B13*D13</f>
        <v>0</v>
      </c>
      <c r="P13" s="2">
        <f>$B13*$B13*E13</f>
        <v>2.76035330653992E-51</v>
      </c>
      <c r="Q13" s="2">
        <f>$B13*$B13*F13</f>
        <v>1.93686701760761E-30</v>
      </c>
      <c r="R13" s="2">
        <f>$B13*$B13*G13</f>
        <v>3.152343874570747E-25</v>
      </c>
      <c r="S13" s="2">
        <f>$B13*$B13*H13</f>
        <v>1.66401684036529E-21</v>
      </c>
      <c r="T13" s="2">
        <f>$B13*$B13*I13</f>
        <v>1.0305066889977818E-18</v>
      </c>
      <c r="U13" s="2">
        <f>$B13*$B13*J13</f>
        <v>8.35028218887685E-15</v>
      </c>
      <c r="V13" s="2">
        <f>$B13*$B13*K13</f>
        <v>3.368744268782463E-12</v>
      </c>
      <c r="W13" s="2">
        <f>$B13*$B13*L13</f>
        <v>5.482792708096546E-07</v>
      </c>
      <c r="X13" s="2">
        <f>$B13*$B13*M13</f>
        <v>0.012076654604490427</v>
      </c>
    </row>
    <row r="14" spans="2:24" ht="12.75">
      <c r="B14" s="2">
        <f>B13+1</f>
        <v>7</v>
      </c>
      <c r="D14" s="2">
        <f>EXP(-D$6*$B14*$B14)</f>
        <v>0</v>
      </c>
      <c r="E14" s="2">
        <f>EXP(-E$6*$B14*$B14)</f>
        <v>1.1620762422672098E-71</v>
      </c>
      <c r="F14" s="2">
        <f>EXP(-F$6*$B14*$B14)</f>
        <v>2.7487850079102147E-43</v>
      </c>
      <c r="G14" s="2">
        <f>EXP(-G$6*$B14*$B14)</f>
        <v>3.408923939115113E-36</v>
      </c>
      <c r="H14" s="2">
        <f>EXP(-H$6*$B14*$B14)</f>
        <v>3.975449735908647E-31</v>
      </c>
      <c r="I14" s="2">
        <f>EXP(-I$6*$B14*$B14)</f>
        <v>2.508782337270435E-27</v>
      </c>
      <c r="J14" s="2">
        <f>EXP(-J$6*$B14*$B14)</f>
        <v>5.242885663363464E-22</v>
      </c>
      <c r="K14" s="2">
        <f>EXP(-K$6*$B14*$B14)</f>
        <v>1.8463271484531425E-18</v>
      </c>
      <c r="L14" s="2">
        <f>EXP(-L$6*$B14*$B14)</f>
        <v>2.289734845645553E-11</v>
      </c>
      <c r="M14" s="2">
        <f>EXP(-M$6*$B14*$B14)</f>
        <v>1.86644691135206E-05</v>
      </c>
      <c r="O14" s="2">
        <f>$B14*$B14*D14</f>
        <v>0</v>
      </c>
      <c r="P14" s="2">
        <f>$B14*$B14*E14</f>
        <v>5.6941735871093284E-70</v>
      </c>
      <c r="Q14" s="2">
        <f>$B14*$B14*F14</f>
        <v>1.3469046538760052E-41</v>
      </c>
      <c r="R14" s="2">
        <f>$B14*$B14*G14</f>
        <v>1.6703727301664053E-34</v>
      </c>
      <c r="S14" s="2">
        <f>$B14*$B14*H14</f>
        <v>1.947970370595237E-29</v>
      </c>
      <c r="T14" s="2">
        <f>$B14*$B14*I14</f>
        <v>1.2293033452625132E-25</v>
      </c>
      <c r="U14" s="2">
        <f>$B14*$B14*J14</f>
        <v>2.5690139750480974E-20</v>
      </c>
      <c r="V14" s="2">
        <f>$B14*$B14*K14</f>
        <v>9.047003027420398E-17</v>
      </c>
      <c r="W14" s="2">
        <f>$B14*$B14*L14</f>
        <v>1.121970074366321E-09</v>
      </c>
      <c r="X14" s="2">
        <f>$B14*$B14*M14</f>
        <v>0.0009145589865625095</v>
      </c>
    </row>
    <row r="15" spans="2:24" ht="12.75">
      <c r="B15" s="2">
        <f>B14+1</f>
        <v>8</v>
      </c>
      <c r="D15" s="2">
        <f>EXP(-D$6*$B15*$B15)</f>
        <v>0</v>
      </c>
      <c r="E15" s="2">
        <f>EXP(-E$6*$B15*$B15)</f>
        <v>2.241354375595362E-93</v>
      </c>
      <c r="F15" s="2">
        <f>EXP(-F$6*$B15*$B15)</f>
        <v>2.572209372642415E-56</v>
      </c>
      <c r="G15" s="2">
        <f>EXP(-G$6*$B15*$B15)</f>
        <v>4.734294430636271E-47</v>
      </c>
      <c r="H15" s="2">
        <f>EXP(-H$6*$B15*$B15)</f>
        <v>1.9637036179563178E-40</v>
      </c>
      <c r="I15" s="2">
        <f>EXP(-I$6*$B15*$B15)</f>
        <v>1.8048513878454153E-35</v>
      </c>
      <c r="J15" s="2">
        <f>EXP(-J$6*$B15*$B15)</f>
        <v>1.603810890548638E-28</v>
      </c>
      <c r="K15" s="2">
        <f>EXP(-K$6*$B15*$B15)</f>
        <v>6.880620924477872E-24</v>
      </c>
      <c r="L15" s="2">
        <f>EXP(-L$6*$B15*$B15)</f>
        <v>1.2664165549094176E-14</v>
      </c>
      <c r="M15" s="2">
        <f>EXP(-M$6*$B15*$B15)</f>
        <v>6.658361469857315E-07</v>
      </c>
      <c r="O15" s="2">
        <f>$B15*$B15*D15</f>
        <v>0</v>
      </c>
      <c r="P15" s="2">
        <f>$B15*$B15*E15</f>
        <v>1.4344668003810317E-91</v>
      </c>
      <c r="Q15" s="2">
        <f>$B15*$B15*F15</f>
        <v>1.6462139984911455E-54</v>
      </c>
      <c r="R15" s="2">
        <f>$B15*$B15*G15</f>
        <v>3.0299484356072136E-45</v>
      </c>
      <c r="S15" s="2">
        <f>$B15*$B15*H15</f>
        <v>1.2567703154920434E-38</v>
      </c>
      <c r="T15" s="2">
        <f>$B15*$B15*I15</f>
        <v>1.1551048882210658E-33</v>
      </c>
      <c r="U15" s="2">
        <f>$B15*$B15*J15</f>
        <v>1.0264389699511283E-26</v>
      </c>
      <c r="V15" s="2">
        <f>$B15*$B15*K15</f>
        <v>4.403597391665838E-22</v>
      </c>
      <c r="W15" s="2">
        <f>$B15*$B15*L15</f>
        <v>8.105065951420272E-13</v>
      </c>
      <c r="X15" s="2">
        <f>$B15*$B15*M15</f>
        <v>4.2613513407086816E-05</v>
      </c>
    </row>
    <row r="16" spans="2:24" ht="12.75">
      <c r="B16" s="2">
        <f>B15+1</f>
        <v>9</v>
      </c>
      <c r="D16" s="2">
        <f>EXP(-D$6*$B16*$B16)</f>
        <v>0</v>
      </c>
      <c r="E16" s="2">
        <f>EXP(-E$6*$B16*$B16)</f>
        <v>5.501611081740457E-118</v>
      </c>
      <c r="F16" s="2">
        <f>EXP(-F$6*$B16*$B16)</f>
        <v>4.408531331463226E-71</v>
      </c>
      <c r="G16" s="2">
        <f>EXP(-G$6*$B16*$B16)</f>
        <v>2.3455513385429143E-59</v>
      </c>
      <c r="H16" s="2">
        <f>EXP(-H$6*$B16*$B16)</f>
        <v>5.570885558194489E-51</v>
      </c>
      <c r="I16" s="2">
        <f>EXP(-I$6*$B16*$B16)</f>
        <v>1.065819611814323E-44</v>
      </c>
      <c r="J16" s="2">
        <f>EXP(-J$6*$B16*$B16)</f>
        <v>6.639677199580735E-36</v>
      </c>
      <c r="K16" s="2">
        <f>EXP(-K$6*$B16*$B16)</f>
        <v>4.843089239878731E-30</v>
      </c>
      <c r="L16" s="2">
        <f>EXP(-L$6*$B16*$B16)</f>
        <v>2.576757109154981E-18</v>
      </c>
      <c r="M16" s="2">
        <f>EXP(-M$6*$B16*$B16)</f>
        <v>1.522997974471263E-08</v>
      </c>
      <c r="O16" s="2">
        <f>$B16*$B16*D16</f>
        <v>0</v>
      </c>
      <c r="P16" s="2">
        <f>$B16*$B16*E16</f>
        <v>4.4563049762097705E-116</v>
      </c>
      <c r="Q16" s="2">
        <f>$B16*$B16*F16</f>
        <v>3.570910378485213E-69</v>
      </c>
      <c r="R16" s="2">
        <f>$B16*$B16*G16</f>
        <v>1.8998965842197606E-57</v>
      </c>
      <c r="S16" s="2">
        <f>$B16*$B16*H16</f>
        <v>4.5124173021375355E-49</v>
      </c>
      <c r="T16" s="2">
        <f>$B16*$B16*I16</f>
        <v>8.633138855696017E-43</v>
      </c>
      <c r="U16" s="2">
        <f>$B16*$B16*J16</f>
        <v>5.378138531660396E-34</v>
      </c>
      <c r="V16" s="2">
        <f>$B16*$B16*K16</f>
        <v>3.922902284301772E-28</v>
      </c>
      <c r="W16" s="2">
        <f>$B16*$B16*L16</f>
        <v>2.0871732584155347E-16</v>
      </c>
      <c r="X16" s="2">
        <f>$B16*$B16*M16</f>
        <v>1.233628359321723E-06</v>
      </c>
    </row>
    <row r="17" spans="2:24" ht="12.75">
      <c r="B17" s="2">
        <f>B16+1</f>
        <v>10</v>
      </c>
      <c r="D17" s="2">
        <f>EXP(-D$6*$B17*$B17)</f>
        <v>0</v>
      </c>
      <c r="E17" s="2">
        <f>EXP(-E$6*$B17*$B17)</f>
        <v>1.7185916560561663E-145</v>
      </c>
      <c r="F17" s="2">
        <f>EXP(-F$6*$B17*$B17)</f>
        <v>1.3838965267367376E-87</v>
      </c>
      <c r="G17" s="2">
        <f>EXP(-G$6*$B17*$B17)</f>
        <v>4.145590013564012E-73</v>
      </c>
      <c r="H17" s="2">
        <f>EXP(-H$6*$B17*$B17)</f>
        <v>9.07676636045989E-63</v>
      </c>
      <c r="I17" s="2">
        <f>EXP(-I$6*$B17*$B17)</f>
        <v>5.166420632837861E-55</v>
      </c>
      <c r="J17" s="2">
        <f>EXP(-J$6*$B17*$B17)</f>
        <v>3.720075976020836E-44</v>
      </c>
      <c r="K17" s="2">
        <f>EXP(-K$6*$B17*$B17)</f>
        <v>6.438625640277599E-37</v>
      </c>
      <c r="L17" s="2">
        <f>EXP(-L$6*$B17*$B17)</f>
        <v>1.9287498479639178E-22</v>
      </c>
      <c r="M17" s="2">
        <f>EXP(-M$6*$B17*$B17)</f>
        <v>2.233631436203166E-10</v>
      </c>
      <c r="O17" s="2">
        <f>$B17*$B17*D17</f>
        <v>0</v>
      </c>
      <c r="P17" s="2">
        <f>$B17*$B17*E17</f>
        <v>1.7185916560561664E-143</v>
      </c>
      <c r="Q17" s="2">
        <f>$B17*$B17*F17</f>
        <v>1.3838965267367375E-85</v>
      </c>
      <c r="R17" s="2">
        <f>$B17*$B17*G17</f>
        <v>4.145590013564012E-71</v>
      </c>
      <c r="S17" s="2">
        <f>$B17*$B17*H17</f>
        <v>9.076766360459891E-61</v>
      </c>
      <c r="T17" s="2">
        <f>$B17*$B17*I17</f>
        <v>5.166420632837861E-53</v>
      </c>
      <c r="U17" s="2">
        <f>$B17*$B17*J17</f>
        <v>3.7200759760208363E-42</v>
      </c>
      <c r="V17" s="2">
        <f>$B17*$B17*K17</f>
        <v>6.438625640277599E-35</v>
      </c>
      <c r="W17" s="2">
        <f>$B17*$B17*L17</f>
        <v>1.9287498479639178E-20</v>
      </c>
      <c r="X17" s="2">
        <f>$B17*$B17*M17</f>
        <v>2.233631436203166E-08</v>
      </c>
    </row>
    <row r="18" spans="2:24" ht="12.75">
      <c r="B18" s="2">
        <f>B17+1</f>
        <v>11</v>
      </c>
      <c r="D18" s="2">
        <f>EXP(-D$6*$B18*$B18)</f>
        <v>0</v>
      </c>
      <c r="E18" s="2">
        <f>EXP(-E$6*$B18*$B18)</f>
        <v>6.83217474520329E-176</v>
      </c>
      <c r="F18" s="2">
        <f>EXP(-F$6*$B18*$B18)</f>
        <v>7.9567438919514E-106</v>
      </c>
      <c r="G18" s="2">
        <f>EXP(-G$6*$B18*$B18)</f>
        <v>2.6138429075220434E-88</v>
      </c>
      <c r="H18" s="2">
        <f>EXP(-H$6*$B18*$B18)</f>
        <v>8.493695737743531E-76</v>
      </c>
      <c r="I18" s="2">
        <f>EXP(-I$6*$B18*$B18)</f>
        <v>2.0556994142438373E-66</v>
      </c>
      <c r="J18" s="2">
        <f>EXP(-J$6*$B18*$B18)</f>
        <v>2.820770088460135E-53</v>
      </c>
      <c r="K18" s="2">
        <f>EXP(-K$6*$B18*$B18)</f>
        <v>1.6167383546888605E-44</v>
      </c>
      <c r="L18" s="2">
        <f>EXP(-L$6*$B18*$B18)</f>
        <v>5.311092249679095E-27</v>
      </c>
      <c r="M18" s="2">
        <f>EXP(-M$6*$B18*$B18)</f>
        <v>2.1004092927322602E-12</v>
      </c>
      <c r="O18" s="2">
        <f>$B18*$B18*D18</f>
        <v>0</v>
      </c>
      <c r="P18" s="2">
        <f>$B18*$B18*E18</f>
        <v>8.266931441695981E-174</v>
      </c>
      <c r="Q18" s="2">
        <f>$B18*$B18*F18</f>
        <v>9.627660109261194E-104</v>
      </c>
      <c r="R18" s="2">
        <f>$B18*$B18*G18</f>
        <v>3.1627499181016724E-86</v>
      </c>
      <c r="S18" s="2">
        <f>$B18*$B18*H18</f>
        <v>1.0277371842669673E-73</v>
      </c>
      <c r="T18" s="2">
        <f>$B18*$B18*I18</f>
        <v>2.487396291235043E-64</v>
      </c>
      <c r="U18" s="2">
        <f>$B18*$B18*J18</f>
        <v>3.413131807036764E-51</v>
      </c>
      <c r="V18" s="2">
        <f>$B18*$B18*K18</f>
        <v>1.956253409173521E-42</v>
      </c>
      <c r="W18" s="2">
        <f>$B18*$B18*L18</f>
        <v>6.426421622111705E-25</v>
      </c>
      <c r="X18" s="2">
        <f>$B18*$B18*M18</f>
        <v>2.5414952442060346E-10</v>
      </c>
    </row>
    <row r="19" spans="2:24" ht="12.75">
      <c r="B19" s="2">
        <f>B18+1</f>
        <v>12</v>
      </c>
      <c r="D19" s="2">
        <f>EXP(-D$6*$B19*$B19)</f>
        <v>0</v>
      </c>
      <c r="E19" s="2">
        <f>EXP(-E$6*$B19*$B19)</f>
        <v>3.4565965045886174E-209</v>
      </c>
      <c r="F19" s="2">
        <f>EXP(-F$6*$B19*$B19)</f>
        <v>8.378942533819369E-126</v>
      </c>
      <c r="G19" s="2">
        <f>EXP(-G$6*$B19*$B19)</f>
        <v>5.8792826982452694E-105</v>
      </c>
      <c r="H19" s="2">
        <f>EXP(-H$6*$B19*$B19)</f>
        <v>4.5647906590652085E-90</v>
      </c>
      <c r="I19" s="2">
        <f>EXP(-I$6*$B19*$B19)</f>
        <v>6.714184288211594E-79</v>
      </c>
      <c r="J19" s="2">
        <f>EXP(-J$6*$B19*$B19)</f>
        <v>2.8946403116483003E-63</v>
      </c>
      <c r="K19" s="2">
        <f>EXP(-K$6*$B19*$B19)</f>
        <v>7.667648073722E-53</v>
      </c>
      <c r="L19" s="2">
        <f>EXP(-L$6*$B19*$B19)</f>
        <v>5.380186160021138E-32</v>
      </c>
      <c r="M19" s="2">
        <f>EXP(-M$6*$B19*$B19)</f>
        <v>1.2664165549094176E-14</v>
      </c>
      <c r="O19" s="2">
        <f>$B19*$B19*D19</f>
        <v>0</v>
      </c>
      <c r="P19" s="2">
        <f>$B19*$B19*E19</f>
        <v>4.977498966607609E-207</v>
      </c>
      <c r="Q19" s="2">
        <f>$B19*$B19*F19</f>
        <v>1.2065677248699892E-123</v>
      </c>
      <c r="R19" s="2">
        <f>$B19*$B19*G19</f>
        <v>8.466167085473188E-103</v>
      </c>
      <c r="S19" s="2">
        <f>$B19*$B19*H19</f>
        <v>6.5732985490539E-88</v>
      </c>
      <c r="T19" s="2">
        <f>$B19*$B19*I19</f>
        <v>9.668425375024695E-77</v>
      </c>
      <c r="U19" s="2">
        <f>$B19*$B19*J19</f>
        <v>4.168282048773553E-61</v>
      </c>
      <c r="V19" s="2">
        <f>$B19*$B19*K19</f>
        <v>1.104141322615968E-50</v>
      </c>
      <c r="W19" s="2">
        <f>$B19*$B19*L19</f>
        <v>7.74746807043044E-30</v>
      </c>
      <c r="X19" s="2">
        <f>$B19*$B19*M19</f>
        <v>1.823639839069561E-12</v>
      </c>
    </row>
    <row r="20" spans="2:24" ht="12.75">
      <c r="B20" s="2">
        <f>B19+1</f>
        <v>13</v>
      </c>
      <c r="D20" s="2">
        <f>EXP(-D$6*$B20*$B20)</f>
        <v>0</v>
      </c>
      <c r="E20" s="2">
        <f>EXP(-E$6*$B20*$B20)</f>
        <v>2.2255730882537563E-245</v>
      </c>
      <c r="F20" s="2">
        <f>EXP(-F$6*$B20*$B20)</f>
        <v>1.616088413820251E-147</v>
      </c>
      <c r="G20" s="2">
        <f>EXP(-G$6*$B20*$B20)</f>
        <v>4.7175979992510554E-123</v>
      </c>
      <c r="H20" s="2">
        <f>EXP(-H$6*$B20*$B20)</f>
        <v>1.408976192168656E-105</v>
      </c>
      <c r="I20" s="2">
        <f>EXP(-I$6*$B20*$B20)</f>
        <v>1.8000754045695096E-92</v>
      </c>
      <c r="J20" s="2">
        <f>EXP(-J$6*$B20*$B20)</f>
        <v>4.020060215743355E-74</v>
      </c>
      <c r="K20" s="2">
        <f>EXP(-K$6*$B20*$B20)</f>
        <v>6.868477268835543E-62</v>
      </c>
      <c r="L20" s="2">
        <f>EXP(-L$6*$B20*$B20)</f>
        <v>2.005008781961654E-37</v>
      </c>
      <c r="M20" s="2">
        <f>EXP(-M$6*$B20*$B20)</f>
        <v>4.8958652645860795E-17</v>
      </c>
      <c r="O20" s="2">
        <f>$B20*$B20*D20</f>
        <v>0</v>
      </c>
      <c r="P20" s="2">
        <f>$B20*$B20*E20</f>
        <v>3.761218519148848E-243</v>
      </c>
      <c r="Q20" s="2">
        <f>$B20*$B20*F20</f>
        <v>2.7311894193562244E-145</v>
      </c>
      <c r="R20" s="2">
        <f>$B20*$B20*G20</f>
        <v>7.972740618734283E-121</v>
      </c>
      <c r="S20" s="2">
        <f>$B20*$B20*H20</f>
        <v>2.381169764765029E-103</v>
      </c>
      <c r="T20" s="2">
        <f>$B20*$B20*I20</f>
        <v>3.0421274337224713E-90</v>
      </c>
      <c r="U20" s="2">
        <f>$B20*$B20*J20</f>
        <v>6.793901764606271E-72</v>
      </c>
      <c r="V20" s="2">
        <f>$B20*$B20*K20</f>
        <v>1.1607726584332067E-59</v>
      </c>
      <c r="W20" s="2">
        <f>$B20*$B20*L20</f>
        <v>3.388464841515195E-35</v>
      </c>
      <c r="X20" s="2">
        <f>$B20*$B20*M20</f>
        <v>8.274012297150474E-15</v>
      </c>
    </row>
    <row r="21" spans="2:24" ht="12.75">
      <c r="B21" s="2">
        <f>B20+1</f>
        <v>14</v>
      </c>
      <c r="D21" s="2">
        <f>EXP(-D$6*$B21*$B21)</f>
        <v>0</v>
      </c>
      <c r="E21" s="2">
        <f>EXP(-E$6*$B21*$B21)</f>
        <v>1.8236373980764837E-284</v>
      </c>
      <c r="F21" s="2">
        <f>EXP(-F$6*$B21*$B21)</f>
        <v>5.709040105864101E-171</v>
      </c>
      <c r="G21" s="2">
        <f>EXP(-G$6*$B21*$B21)</f>
        <v>1.3504211928418791E-142</v>
      </c>
      <c r="H21" s="2">
        <f>EXP(-H$6*$B21*$B21)</f>
        <v>2.4977275669152505E-122</v>
      </c>
      <c r="I21" s="2">
        <f>EXP(-I$6*$B21*$B21)</f>
        <v>3.961429521341682E-107</v>
      </c>
      <c r="J21" s="2">
        <f>EXP(-J$6*$B21*$B21)</f>
        <v>7.555819019711961E-86</v>
      </c>
      <c r="K21" s="2">
        <f>EXP(-K$6*$B21*$B21)</f>
        <v>1.1620762422672098E-71</v>
      </c>
      <c r="L21" s="2">
        <f>EXP(-L$6*$B21*$B21)</f>
        <v>2.7487850079102147E-43</v>
      </c>
      <c r="M21" s="2">
        <f>EXP(-M$6*$B21*$B21)</f>
        <v>1.2135636681258046E-19</v>
      </c>
      <c r="O21" s="2">
        <f>$B21*$B21*D21</f>
        <v>0</v>
      </c>
      <c r="P21" s="2">
        <f>$B21*$B21*E21</f>
        <v>3.574329300229908E-282</v>
      </c>
      <c r="Q21" s="2">
        <f>$B21*$B21*F21</f>
        <v>1.1189718607493638E-168</v>
      </c>
      <c r="R21" s="2">
        <f>$B21*$B21*G21</f>
        <v>2.646825537970083E-140</v>
      </c>
      <c r="S21" s="2">
        <f>$B21*$B21*H21</f>
        <v>4.895546031153891E-120</v>
      </c>
      <c r="T21" s="2">
        <f>$B21*$B21*I21</f>
        <v>7.764401861829697E-105</v>
      </c>
      <c r="U21" s="2">
        <f>$B21*$B21*J21</f>
        <v>1.4809405278635443E-83</v>
      </c>
      <c r="V21" s="2">
        <f>$B21*$B21*K21</f>
        <v>2.2776694348437314E-69</v>
      </c>
      <c r="W21" s="2">
        <f>$B21*$B21*L21</f>
        <v>5.387618615504021E-41</v>
      </c>
      <c r="X21" s="2">
        <f>$B21*$B21*M21</f>
        <v>2.378584789526577E-17</v>
      </c>
    </row>
    <row r="22" spans="2:24" ht="12.75">
      <c r="B22" s="2">
        <f>B21+1</f>
        <v>15</v>
      </c>
      <c r="D22" s="2">
        <f>EXP(-D$6*$B22*$B22)</f>
        <v>0</v>
      </c>
      <c r="E22" s="2">
        <f>EXP(-E$6*$B22*$B22)</f>
        <v>0</v>
      </c>
      <c r="F22" s="2">
        <f>EXP(-F$6*$B22*$B22)</f>
        <v>3.693883068487256E-196</v>
      </c>
      <c r="G22" s="2">
        <f>EXP(-G$6*$B22*$B22)</f>
        <v>1.3790159402541388E-163</v>
      </c>
      <c r="H22" s="2">
        <f>EXP(-H$6*$B22*$B22)</f>
        <v>2.5429926358767474E-140</v>
      </c>
      <c r="I22" s="2">
        <f>EXP(-I$6*$B22*$B22)</f>
        <v>7.156109291711506E-123</v>
      </c>
      <c r="J22" s="2">
        <f>EXP(-J$6*$B22*$B22)</f>
        <v>1.921947727823849E-98</v>
      </c>
      <c r="K22" s="2">
        <f>EXP(-K$6*$B22*$B22)</f>
        <v>3.713510388101989E-82</v>
      </c>
      <c r="L22" s="2">
        <f>EXP(-L$6*$B22*$B22)</f>
        <v>1.3863432936411706E-49</v>
      </c>
      <c r="M22" s="2">
        <f>EXP(-M$6*$B22*$B22)</f>
        <v>1.9287498479639315E-22</v>
      </c>
      <c r="O22" s="2">
        <f>$B22*$B22*D22</f>
        <v>0</v>
      </c>
      <c r="P22" s="2">
        <f>$B22*$B22*E22</f>
        <v>0</v>
      </c>
      <c r="Q22" s="2">
        <f>$B22*$B22*F22</f>
        <v>8.311236904096326E-194</v>
      </c>
      <c r="R22" s="2">
        <f>$B22*$B22*G22</f>
        <v>3.1027858655718123E-161</v>
      </c>
      <c r="S22" s="2">
        <f>$B22*$B22*H22</f>
        <v>5.721733430722682E-138</v>
      </c>
      <c r="T22" s="2">
        <f>$B22*$B22*I22</f>
        <v>1.610124590635089E-120</v>
      </c>
      <c r="U22" s="2">
        <f>$B22*$B22*J22</f>
        <v>4.324382387603661E-96</v>
      </c>
      <c r="V22" s="2">
        <f>$B22*$B22*K22</f>
        <v>8.355398373229476E-80</v>
      </c>
      <c r="W22" s="2">
        <f>$B22*$B22*L22</f>
        <v>3.119272410692634E-47</v>
      </c>
      <c r="X22" s="2">
        <f>$B22*$B22*M22</f>
        <v>4.3396871579188456E-20</v>
      </c>
    </row>
    <row r="23" spans="2:24" ht="12.75">
      <c r="B23" s="2">
        <f>B22+1</f>
        <v>16</v>
      </c>
      <c r="D23" s="2">
        <f>EXP(-D$6*$B23*$B23)</f>
        <v>0</v>
      </c>
      <c r="E23" s="2">
        <f>EXP(-E$6*$B23*$B23)</f>
        <v>0</v>
      </c>
      <c r="F23" s="2">
        <f>EXP(-F$6*$B23*$B23)</f>
        <v>4.377491037053051E-223</v>
      </c>
      <c r="G23" s="2">
        <f>EXP(-G$6*$B23*$B23)</f>
        <v>5.023669437000475E-186</v>
      </c>
      <c r="H23" s="2">
        <f>EXP(-H$6*$B23*$B23)</f>
        <v>1.4869753223832931E-159</v>
      </c>
      <c r="I23" s="2">
        <f>EXP(-I$6*$B23*$B23)</f>
        <v>1.0611231537463512E-139</v>
      </c>
      <c r="J23" s="2">
        <f>EXP(-J$6*$B23*$B23)</f>
        <v>6.616261056709485E-112</v>
      </c>
      <c r="K23" s="2">
        <f>EXP(-K$6*$B23*$B23)</f>
        <v>2.241354375595362E-93</v>
      </c>
      <c r="L23" s="2">
        <f>EXP(-L$6*$B23*$B23)</f>
        <v>2.572209372642415E-56</v>
      </c>
      <c r="M23" s="2">
        <f>EXP(-M$6*$B23*$B23)</f>
        <v>1.9654838241636744E-25</v>
      </c>
      <c r="O23" s="2">
        <f>$B23*$B23*D23</f>
        <v>0</v>
      </c>
      <c r="P23" s="2">
        <f>$B23*$B23*E23</f>
        <v>0</v>
      </c>
      <c r="Q23" s="2">
        <f>$B23*$B23*F23</f>
        <v>1.1206377054855811E-220</v>
      </c>
      <c r="R23" s="2">
        <f>$B23*$B23*G23</f>
        <v>1.2860593758721217E-183</v>
      </c>
      <c r="S23" s="2">
        <f>$B23*$B23*H23</f>
        <v>3.8066568253012305E-157</v>
      </c>
      <c r="T23" s="2">
        <f>$B23*$B23*I23</f>
        <v>2.716475273590659E-137</v>
      </c>
      <c r="U23" s="2">
        <f>$B23*$B23*J23</f>
        <v>1.6937628305176282E-109</v>
      </c>
      <c r="V23" s="2">
        <f>$B23*$B23*K23</f>
        <v>5.737867201524127E-91</v>
      </c>
      <c r="W23" s="2">
        <f>$B23*$B23*L23</f>
        <v>6.584855993964582E-54</v>
      </c>
      <c r="X23" s="2">
        <f>$B23*$B23*M23</f>
        <v>5.0316385898590064E-23</v>
      </c>
    </row>
    <row r="24" spans="2:24" ht="12.75">
      <c r="B24" s="2">
        <f>B23+1</f>
        <v>17</v>
      </c>
      <c r="D24" s="2">
        <f>EXP(-D$6*$B24*$B24)</f>
        <v>0</v>
      </c>
      <c r="E24" s="2">
        <f>EXP(-E$6*$B24*$B24)</f>
        <v>0</v>
      </c>
      <c r="F24" s="2">
        <f>EXP(-F$6*$B24*$B24)</f>
        <v>9.501440650208043E-252</v>
      </c>
      <c r="G24" s="2">
        <f>EXP(-G$6*$B24*$B24)</f>
        <v>6.528667485703718E-210</v>
      </c>
      <c r="H24" s="2">
        <f>EXP(-H$6*$B24*$B24)</f>
        <v>4.993683839507655E-180</v>
      </c>
      <c r="I24" s="2">
        <f>EXP(-I$6*$B24*$B24)</f>
        <v>1.2915713786718984E-157</v>
      </c>
      <c r="J24" s="2">
        <f>EXP(-J$6*$B24*$B24)</f>
        <v>3.082440696949098E-126</v>
      </c>
      <c r="K24" s="2">
        <f>EXP(-K$6*$B24*$B24)</f>
        <v>2.5551257279640308E-105</v>
      </c>
      <c r="L24" s="2">
        <f>EXP(-L$6*$B24*$B24)</f>
        <v>1.7556880978548265E-63</v>
      </c>
      <c r="M24" s="2">
        <f>EXP(-M$6*$B24*$B24)</f>
        <v>1.2842313672676196E-28</v>
      </c>
      <c r="O24" s="2">
        <f>$B24*$B24*D24</f>
        <v>0</v>
      </c>
      <c r="P24" s="2">
        <f>$B24*$B24*E24</f>
        <v>0</v>
      </c>
      <c r="Q24" s="2">
        <f>$B24*$B24*F24</f>
        <v>2.745916347910124E-249</v>
      </c>
      <c r="R24" s="2">
        <f>$B24*$B24*G24</f>
        <v>1.8867849033683744E-207</v>
      </c>
      <c r="S24" s="2">
        <f>$B24*$B24*H24</f>
        <v>1.4431746296177123E-177</v>
      </c>
      <c r="T24" s="2">
        <f>$B24*$B24*I24</f>
        <v>3.7326412843617864E-155</v>
      </c>
      <c r="U24" s="2">
        <f>$B24*$B24*J24</f>
        <v>8.908253614182894E-124</v>
      </c>
      <c r="V24" s="2">
        <f>$B24*$B24*K24</f>
        <v>7.384313353816049E-103</v>
      </c>
      <c r="W24" s="2">
        <f>$B24*$B24*L24</f>
        <v>5.073938602800448E-61</v>
      </c>
      <c r="X24" s="2">
        <f>$B24*$B24*M24</f>
        <v>3.7114286514034206E-26</v>
      </c>
    </row>
    <row r="25" spans="2:24" ht="12.75">
      <c r="B25" s="2">
        <f>B24+1</f>
        <v>18</v>
      </c>
      <c r="D25" s="2">
        <f>EXP(-D$6*$B25*$B25)</f>
        <v>0</v>
      </c>
      <c r="E25" s="2">
        <f>EXP(-E$6*$B25*$B25)</f>
        <v>0</v>
      </c>
      <c r="F25" s="2">
        <f>EXP(-F$6*$B25*$B25)</f>
        <v>3.7772499723621244E-282</v>
      </c>
      <c r="G25" s="2">
        <f>EXP(-G$6*$B25*$B25)</f>
        <v>3.02677244947294E-235</v>
      </c>
      <c r="H25" s="2">
        <f>EXP(-H$6*$B25*$B25)</f>
        <v>9.631566946229714E-202</v>
      </c>
      <c r="I25" s="2">
        <f>EXP(-I$6*$B25*$B25)</f>
        <v>1.2904311236918859E-176</v>
      </c>
      <c r="J25" s="2">
        <f>EXP(-J$6*$B25*$B25)</f>
        <v>1.9435148500492928E-141</v>
      </c>
      <c r="K25" s="2">
        <f>EXP(-K$6*$B25*$B25)</f>
        <v>5.501611081740457E-118</v>
      </c>
      <c r="L25" s="2">
        <f>EXP(-L$6*$B25*$B25)</f>
        <v>4.408531331463226E-71</v>
      </c>
      <c r="M25" s="2">
        <f>EXP(-M$6*$B25*$B25)</f>
        <v>5.380186160021138E-32</v>
      </c>
      <c r="O25" s="2">
        <f>$B25*$B25*D25</f>
        <v>0</v>
      </c>
      <c r="P25" s="2">
        <f>$B25*$B25*E25</f>
        <v>0</v>
      </c>
      <c r="Q25" s="2">
        <f>$B25*$B25*F25</f>
        <v>1.2238289910453283E-279</v>
      </c>
      <c r="R25" s="2">
        <f>$B25*$B25*G25</f>
        <v>9.806742736292326E-233</v>
      </c>
      <c r="S25" s="2">
        <f>$B25*$B25*H25</f>
        <v>3.1206276905784275E-199</v>
      </c>
      <c r="T25" s="2">
        <f>$B25*$B25*I25</f>
        <v>4.18099684076171E-174</v>
      </c>
      <c r="U25" s="2">
        <f>$B25*$B25*J25</f>
        <v>6.2969881141597085E-139</v>
      </c>
      <c r="V25" s="2">
        <f>$B25*$B25*K25</f>
        <v>1.7825219904839082E-115</v>
      </c>
      <c r="W25" s="2">
        <f>$B25*$B25*L25</f>
        <v>1.4283641513940853E-68</v>
      </c>
      <c r="X25" s="2">
        <f>$B25*$B25*M25</f>
        <v>1.7431803158468487E-29</v>
      </c>
    </row>
    <row r="26" ht="12.75"/>
    <row r="27" spans="2:24" ht="13.5">
      <c r="B27" s="2" t="s">
        <v>8</v>
      </c>
      <c r="D27" s="2">
        <f>SUM(D$8:D$25)</f>
        <v>3.720075976020836E-44</v>
      </c>
      <c r="E27" s="2">
        <f>SUM(E$8:E$25)</f>
        <v>0.035675612944138284</v>
      </c>
      <c r="F27" s="2">
        <f>SUM(F$8:F$25)</f>
        <v>0.13567076109450762</v>
      </c>
      <c r="G27" s="2">
        <f>SUM(G$8:G$25)</f>
        <v>0.19014854254384522</v>
      </c>
      <c r="H27" s="2">
        <f>SUM(H$8:H$25)</f>
        <v>0.24295214975297347</v>
      </c>
      <c r="I27" s="2">
        <f>SUM(I$8:I$25)</f>
        <v>0.29325575321811004</v>
      </c>
      <c r="J27" s="2">
        <f>SUM(J$8:J$25)</f>
        <v>0.3863186024133261</v>
      </c>
      <c r="K27" s="2">
        <f>SUM(K$8:K$25)</f>
        <v>0.470826906717138</v>
      </c>
      <c r="L27" s="2">
        <f>SUM(L$8:L$25)</f>
        <v>0.7533141440214528</v>
      </c>
      <c r="M27" s="2">
        <f>SUM(M$8:M$25)</f>
        <v>1.3799712059732505</v>
      </c>
      <c r="O27" s="2">
        <f>SUM(O8:O18)</f>
        <v>3.720075976020836E-44</v>
      </c>
      <c r="P27" s="2">
        <f>SUM(P8:P18)</f>
        <v>0.035680471735263834</v>
      </c>
      <c r="Q27" s="2">
        <f>SUM(Q8:Q18)</f>
        <v>0.13667727081824307</v>
      </c>
      <c r="R27" s="2">
        <f>SUM(R8:R18)</f>
        <v>0.1939688912057751</v>
      </c>
      <c r="S27" s="2">
        <f>SUM(S8:S18)</f>
        <v>0.2528685282915065</v>
      </c>
      <c r="T27" s="2">
        <f>SUM(T8:T18)</f>
        <v>0.3135736835145468</v>
      </c>
      <c r="U27" s="2">
        <f>SUM(U8:U18)</f>
        <v>0.44225448587316163</v>
      </c>
      <c r="V27" s="2">
        <f>SUM(V8:V18)</f>
        <v>0.5822978771738059</v>
      </c>
      <c r="W27" s="2">
        <f>SUM(W8:W18)</f>
        <v>1.2533138792810588</v>
      </c>
      <c r="X27" s="2">
        <f>SUM(X8:X18)</f>
        <v>4.229935213437982</v>
      </c>
    </row>
    <row r="28" ht="13.5"/>
    <row r="29" spans="4:15" ht="12.75">
      <c r="D29" s="2" t="s">
        <v>9</v>
      </c>
      <c r="O29" s="2" t="s">
        <v>10</v>
      </c>
    </row>
    <row r="30" spans="2:24" ht="12.75">
      <c r="B30" s="2">
        <f>B8</f>
        <v>1</v>
      </c>
      <c r="D30" s="2">
        <f>D8/D$27</f>
        <v>1</v>
      </c>
      <c r="E30" s="2">
        <f>E8/E$27</f>
        <v>0.9999546021286747</v>
      </c>
      <c r="F30" s="2">
        <f>F8/F$27</f>
        <v>0.9975272648639361</v>
      </c>
      <c r="G30" s="2">
        <f>G8/G$27</f>
        <v>0.9933055510746822</v>
      </c>
      <c r="H30" s="2">
        <f>H8/H$27</f>
        <v>0.9864124959809817</v>
      </c>
      <c r="I30" s="2">
        <f>I8/I$27</f>
        <v>0.976979287588268</v>
      </c>
      <c r="J30" s="2">
        <f>J8/J$27</f>
        <v>0.9522695486919485</v>
      </c>
      <c r="K30" s="2">
        <f>K8/K$27</f>
        <v>0.9230530420135373</v>
      </c>
      <c r="L30" s="2">
        <f>L8/L$27</f>
        <v>0.8051497035151389</v>
      </c>
      <c r="M30" s="2">
        <f>M8/M$27</f>
        <v>0.5802566020586444</v>
      </c>
      <c r="O30" s="2">
        <f>IF(D30,-D30*LN(D30),0)</f>
        <v>0</v>
      </c>
      <c r="P30" s="2">
        <f>IF(E30,-E30*LN(E30),0)</f>
        <v>4.539684082633757E-05</v>
      </c>
      <c r="Q30" s="2">
        <f>IF(F30,-F30*LN(F30),0)</f>
        <v>0.002469675403527434</v>
      </c>
      <c r="R30" s="2">
        <f>IF(G30,-G30*LN(G30),0)</f>
        <v>0.006671990931389481</v>
      </c>
      <c r="S30" s="2">
        <f>IF(H30,-H30*LN(H30),0)</f>
        <v>0.013494772934430115</v>
      </c>
      <c r="T30" s="2">
        <f>IF(I30,-I30*LN(I30),0)</f>
        <v>0.0227536787625463</v>
      </c>
      <c r="U30" s="2">
        <f>IF(J30,-J30*LN(J30),0)</f>
        <v>0.04657278478732042</v>
      </c>
      <c r="V30" s="2">
        <f>IF(K30,-K30*LN(K30),0)</f>
        <v>0.07390754556352587</v>
      </c>
      <c r="W30" s="2">
        <f>IF(L30,-L30*LN(L30),0)</f>
        <v>0.17449772146324982</v>
      </c>
      <c r="X30" s="2">
        <f>IF(M30,-M30*LN(M30),0)</f>
        <v>0.3158248810579119</v>
      </c>
    </row>
    <row r="31" spans="2:24" ht="12.75">
      <c r="B31" s="2">
        <f>B9</f>
        <v>2</v>
      </c>
      <c r="D31" s="2">
        <f>D9/D$27</f>
        <v>5.148200222412013E-131</v>
      </c>
      <c r="E31" s="2">
        <f>E9/E$27</f>
        <v>4.5397868702315295E-05</v>
      </c>
      <c r="F31" s="2">
        <f>F9/F$27</f>
        <v>0.0024726228790655207</v>
      </c>
      <c r="G31" s="2">
        <f>G9/G$27</f>
        <v>0.006692840157038589</v>
      </c>
      <c r="H31" s="2">
        <f>H9/H$27</f>
        <v>0.013576771225498165</v>
      </c>
      <c r="I31" s="2">
        <f>I9/I$27</f>
        <v>0.022976350592085724</v>
      </c>
      <c r="J31" s="2">
        <f>J9/J$27</f>
        <v>0.047410709125360974</v>
      </c>
      <c r="K31" s="2">
        <f>K9/K$27</f>
        <v>0.0757688076834668</v>
      </c>
      <c r="L31" s="2">
        <f>L9/L$27</f>
        <v>0.17965318228879376</v>
      </c>
      <c r="M31" s="2">
        <f>M9/M$27</f>
        <v>0.29791367292859045</v>
      </c>
      <c r="O31" s="2">
        <f>IF(D31,-D31*LN(D31),0)</f>
        <v>1.544460066723604E-128</v>
      </c>
      <c r="P31" s="2">
        <f>IF(E31,-E31*LN(E31),0)</f>
        <v>0.0004539807480365379</v>
      </c>
      <c r="Q31" s="2">
        <f>IF(F31,-F31*LN(F31),0)</f>
        <v>0.014841858987675276</v>
      </c>
      <c r="R31" s="2">
        <f>IF(G31,-G31*LN(G31),0)</f>
        <v>0.03350915630646703</v>
      </c>
      <c r="S31" s="2">
        <f>IF(H31,-H31*LN(H31),0)</f>
        <v>0.05837190157167258</v>
      </c>
      <c r="T31" s="2">
        <f>IF(I31,-I31*LN(I31),0)</f>
        <v>0.0866964299547483</v>
      </c>
      <c r="U31" s="2">
        <f>IF(J31,-J31*LN(J31),0)</f>
        <v>0.14455084979637106</v>
      </c>
      <c r="V31" s="2">
        <f>IF(K31,-K31*LN(K31),0)</f>
        <v>0.19548871998454478</v>
      </c>
      <c r="W31" s="2">
        <f>IF(L31,-L31*LN(L31),0)</f>
        <v>0.3084154779688217</v>
      </c>
      <c r="X31" s="2">
        <f>IF(M31,-M31*LN(M31),0)</f>
        <v>0.3607590158372911</v>
      </c>
    </row>
    <row r="32" spans="2:24" ht="12.75">
      <c r="B32" s="2">
        <f>B10</f>
        <v>3</v>
      </c>
      <c r="D32" s="2">
        <f>D10/D$27</f>
        <v>0</v>
      </c>
      <c r="E32" s="2">
        <f>E10/E$27</f>
        <v>2.6229746867958685E-12</v>
      </c>
      <c r="F32" s="2">
        <f>F10/F$27</f>
        <v>1.1225690503868771E-07</v>
      </c>
      <c r="G32" s="2">
        <f>G10/G$27</f>
        <v>1.6087544843068654E-06</v>
      </c>
      <c r="H32" s="2">
        <f>H10/H$27</f>
        <v>1.0732306272969903E-05</v>
      </c>
      <c r="I32" s="2">
        <f>I10/I$27</f>
        <v>4.435479103590986E-05</v>
      </c>
      <c r="J32" s="2">
        <f>J10/J$27</f>
        <v>0.00031945084527574</v>
      </c>
      <c r="K32" s="2">
        <f>K10/K$27</f>
        <v>0.001174708501695962</v>
      </c>
      <c r="L32" s="2">
        <f>L10/L$27</f>
        <v>0.014746831220954675</v>
      </c>
      <c r="M32" s="2">
        <f>M10/M$27</f>
        <v>0.09807109210018984</v>
      </c>
      <c r="O32" s="2">
        <f>IF(D32,-D32*LN(D32),0)</f>
        <v>0</v>
      </c>
      <c r="P32" s="2">
        <f>IF(E32,-E32*LN(E32),0)</f>
        <v>6.994611072806016E-11</v>
      </c>
      <c r="Q32" s="2">
        <f>IF(F32,-F32*LN(F32),0)</f>
        <v>1.796388405972039E-06</v>
      </c>
      <c r="R32" s="2">
        <f>IF(G32,-G32*LN(G32),0)</f>
        <v>2.1460865725869022E-05</v>
      </c>
      <c r="S32" s="2">
        <f>IF(H32,-H32*LN(H32),0)</f>
        <v>0.0001228017538557319</v>
      </c>
      <c r="T32" s="2">
        <f>IF(I32,-I32*LN(I32),0)</f>
        <v>0.00044458092577675634</v>
      </c>
      <c r="U32" s="2">
        <f>IF(J32,-J32*LN(J32),0)</f>
        <v>0.0025712301909794127</v>
      </c>
      <c r="V32" s="2">
        <f>IF(K32,-K32*LN(K32),0)</f>
        <v>0.007925447251964618</v>
      </c>
      <c r="W32" s="2">
        <f>IF(L32,-L32*LN(L32),0)</f>
        <v>0.062183362137046505</v>
      </c>
      <c r="X32" s="2">
        <f>IF(M32,-M32*LN(M32),0)</f>
        <v>0.22772721841343943</v>
      </c>
    </row>
    <row r="33" spans="2:24" ht="12.75">
      <c r="B33" s="2">
        <f>B11</f>
        <v>4</v>
      </c>
      <c r="D33" s="2">
        <f>D11/D$27</f>
        <v>0</v>
      </c>
      <c r="E33" s="2">
        <f>E11/E$27</f>
        <v>1.928662286826497E-22</v>
      </c>
      <c r="F33" s="2">
        <f>F11/F$27</f>
        <v>9.334484045735084E-14</v>
      </c>
      <c r="G33" s="2">
        <f>G11/G$27</f>
        <v>1.3794971734082322E-11</v>
      </c>
      <c r="H33" s="2">
        <f>H11/H$27</f>
        <v>4.872459509823092E-10</v>
      </c>
      <c r="I33" s="2">
        <f>I11/I$27</f>
        <v>7.028518962782521E-09</v>
      </c>
      <c r="J33" s="2">
        <f>J11/J$27</f>
        <v>2.9130146468809345E-07</v>
      </c>
      <c r="K33" s="2">
        <f>K11/K$27</f>
        <v>3.4398985470166135E-06</v>
      </c>
      <c r="L33" s="2">
        <f>L11/L$27</f>
        <v>0.0004453157166433856</v>
      </c>
      <c r="M33" s="2">
        <f>M11/M$27</f>
        <v>0.020700070161539366</v>
      </c>
      <c r="O33" s="2">
        <f>IF(D33,-D33*LN(D33),0)</f>
        <v>0</v>
      </c>
      <c r="P33" s="2">
        <f>IF(E33,-E33*LN(E33),0)</f>
        <v>9.64332019004747E-21</v>
      </c>
      <c r="Q33" s="2">
        <f>IF(F33,-F33*LN(F33),0)</f>
        <v>2.8005763166333412E-12</v>
      </c>
      <c r="R33" s="2">
        <f>IF(G33,-G33*LN(G33),0)</f>
        <v>3.4496695358758076E-10</v>
      </c>
      <c r="S33" s="2">
        <f>IF(H33,-H33*LN(H33),0)</f>
        <v>1.0447650509583274E-08</v>
      </c>
      <c r="T33" s="2">
        <f>IF(I33,-I33*LN(I33),0)</f>
        <v>1.319484235441193E-07</v>
      </c>
      <c r="U33" s="2">
        <f>IF(J33,-J33*LN(J33),0)</f>
        <v>4.383768693260075E-06</v>
      </c>
      <c r="V33" s="2">
        <f>IF(K33,-K33*LN(K33),0)</f>
        <v>4.3274159626822536E-05</v>
      </c>
      <c r="W33" s="2">
        <f>IF(L33,-L33*LN(L33),0)</f>
        <v>0.003436379837193126</v>
      </c>
      <c r="X33" s="2">
        <f>IF(M33,-M33*LN(M33),0)</f>
        <v>0.08026696857755461</v>
      </c>
    </row>
    <row r="34" spans="2:24" ht="12.75">
      <c r="B34" s="2">
        <f>B12</f>
        <v>5</v>
      </c>
      <c r="D34" s="2">
        <f>D12/D$27</f>
        <v>0</v>
      </c>
      <c r="E34" s="2">
        <f>E12/E$27</f>
        <v>1.8047694514343316E-35</v>
      </c>
      <c r="F34" s="2">
        <f>F12/F$27</f>
        <v>1.4216400294388853E-21</v>
      </c>
      <c r="G34" s="2">
        <f>G12/G$27</f>
        <v>4.219913864712863E-18</v>
      </c>
      <c r="H34" s="2">
        <f>H12/H$27</f>
        <v>1.2704630626240988E-15</v>
      </c>
      <c r="I34" s="2">
        <f>I12/I$27</f>
        <v>9.142203821617089E-14</v>
      </c>
      <c r="J34" s="2">
        <f>J12/J$27</f>
        <v>3.594945668732041E-11</v>
      </c>
      <c r="K34" s="2">
        <f>K12/K$27</f>
        <v>1.9025541212491283E-09</v>
      </c>
      <c r="L34" s="2">
        <f>L12/L$27</f>
        <v>4.947010754616262E-06</v>
      </c>
      <c r="M34" s="2">
        <f>M12/M$27</f>
        <v>0.0028014498583296852</v>
      </c>
      <c r="O34" s="2">
        <f>IF(D34,-D34*LN(D34),0)</f>
        <v>0</v>
      </c>
      <c r="P34" s="2">
        <f>IF(E34,-E34*LN(E34),0)</f>
        <v>1.4438163804929771E-33</v>
      </c>
      <c r="Q34" s="2">
        <f>IF(F34,-F34*LN(F34),0)</f>
        <v>6.824224110574763E-20</v>
      </c>
      <c r="R34" s="2">
        <f>IF(G34,-G34*LN(G34),0)</f>
        <v>1.6882489956957918E-16</v>
      </c>
      <c r="S34" s="2">
        <f>IF(H34,-H34*LN(H34),0)</f>
        <v>4.3576114347542575E-14</v>
      </c>
      <c r="T34" s="2">
        <f>IF(I34,-I34*LN(I34),0)</f>
        <v>2.7447903499552667E-12</v>
      </c>
      <c r="U34" s="2">
        <f>IF(J34,-J34*LN(J34),0)</f>
        <v>8.645451457824288E-10</v>
      </c>
      <c r="V34" s="2">
        <f>IF(K34,-K34*LN(K34),0)</f>
        <v>3.820341723024638E-08</v>
      </c>
      <c r="W34" s="2">
        <f>IF(L34,-L34*LN(L34),0)</f>
        <v>6.043628011123727E-05</v>
      </c>
      <c r="X34" s="2">
        <f>IF(M34,-M34*LN(M34),0)</f>
        <v>0.016465852643647017</v>
      </c>
    </row>
    <row r="35" spans="2:24" ht="12.75">
      <c r="B35" s="2">
        <f>B13</f>
        <v>6</v>
      </c>
      <c r="D35" s="2">
        <f>D13/D$27</f>
        <v>0</v>
      </c>
      <c r="E35" s="2">
        <f>E13/E$27</f>
        <v>2.1492687696012915E-51</v>
      </c>
      <c r="F35" s="2">
        <f>F13/F$27</f>
        <v>3.965619501665009E-31</v>
      </c>
      <c r="G35" s="2">
        <f>G13/G$27</f>
        <v>4.6050896028705604E-26</v>
      </c>
      <c r="H35" s="2">
        <f>H13/H$27</f>
        <v>1.9025429516530233E-22</v>
      </c>
      <c r="I35" s="2">
        <f>I13/I$27</f>
        <v>9.76116768089588E-20</v>
      </c>
      <c r="J35" s="2">
        <f>J13/J$27</f>
        <v>6.004170691635214E-16</v>
      </c>
      <c r="K35" s="2">
        <f>K13/K$27</f>
        <v>1.9874868736977304E-13</v>
      </c>
      <c r="L35" s="2">
        <f>L13/L$27</f>
        <v>2.0217302257740312E-08</v>
      </c>
      <c r="M35" s="2">
        <f>M13/M$27</f>
        <v>0.00024309393301139248</v>
      </c>
      <c r="O35" s="2">
        <f>IF(D35,-D35*LN(D35),0)</f>
        <v>0</v>
      </c>
      <c r="P35" s="2">
        <f>IF(E35,-E35*LN(E35),0)</f>
        <v>2.5074812069459256E-49</v>
      </c>
      <c r="Q35" s="2">
        <f>IF(F35,-F35*LN(F35),0)</f>
        <v>2.7760318318698135E-29</v>
      </c>
      <c r="R35" s="2">
        <f>IF(G35,-G35*LN(G35),0)</f>
        <v>2.6866115902415097E-24</v>
      </c>
      <c r="S35" s="2">
        <f>IF(H35,-H35*LN(H35),0)</f>
        <v>9.515317562389676E-21</v>
      </c>
      <c r="T35" s="2">
        <f>IF(I35,-I35*LN(I35),0)</f>
        <v>4.2727842194751965E-18</v>
      </c>
      <c r="U35" s="2">
        <f>IF(J35,-J35*LN(J35),0)</f>
        <v>2.1043962105316176E-14</v>
      </c>
      <c r="V35" s="2">
        <f>IF(K35,-K35*LN(K35),0)</f>
        <v>5.812750239959367E-12</v>
      </c>
      <c r="W35" s="2">
        <f>IF(L35,-L35*LN(L35),0)</f>
        <v>3.581844258231902E-07</v>
      </c>
      <c r="X35" s="2">
        <f>IF(M35,-M35*LN(M35),0)</f>
        <v>0.0020230429363968434</v>
      </c>
    </row>
    <row r="36" spans="2:24" ht="12.75">
      <c r="B36" s="2">
        <f>B14</f>
        <v>7</v>
      </c>
      <c r="D36" s="2">
        <f>D14/D$27</f>
        <v>0</v>
      </c>
      <c r="E36" s="2">
        <f>E14/E$27</f>
        <v>3.257340649162262E-70</v>
      </c>
      <c r="F36" s="2">
        <f>F14/F$27</f>
        <v>2.0260703085430645E-42</v>
      </c>
      <c r="G36" s="2">
        <f>G14/G$27</f>
        <v>1.7927689024116867E-35</v>
      </c>
      <c r="H36" s="2">
        <f>H14/H$27</f>
        <v>1.6363097589178634E-30</v>
      </c>
      <c r="I36" s="2">
        <f>I14/I$27</f>
        <v>8.554929646698249E-27</v>
      </c>
      <c r="J36" s="2">
        <f>J14/J$27</f>
        <v>1.357140357883685E-21</v>
      </c>
      <c r="K36" s="2">
        <f>K14/K$27</f>
        <v>3.921456318898048E-18</v>
      </c>
      <c r="L36" s="2">
        <f>L14/L$27</f>
        <v>3.039548459056075E-11</v>
      </c>
      <c r="M36" s="2">
        <f>M14/M$27</f>
        <v>1.3525259826241907E-05</v>
      </c>
      <c r="O36" s="2">
        <f>IF(D36,-D36*LN(D36),0)</f>
        <v>0</v>
      </c>
      <c r="P36" s="2">
        <f>IF(E36,-E36*LN(E36),0)</f>
        <v>5.211746517456503E-68</v>
      </c>
      <c r="Q36" s="2">
        <f>IF(F36,-F36*LN(F36),0)</f>
        <v>1.9450776575972565E-40</v>
      </c>
      <c r="R36" s="2">
        <f>IF(G36,-G36*LN(G36),0)</f>
        <v>1.4343355414502715E-33</v>
      </c>
      <c r="S36" s="2">
        <f>IF(H36,-H36*LN(H36),0)</f>
        <v>1.122264835501043E-28</v>
      </c>
      <c r="T36" s="2">
        <f>IF(I36,-I36*LN(I36),0)</f>
        <v>5.134950216348701E-25</v>
      </c>
      <c r="U36" s="2">
        <f>IF(J36,-J36*LN(J36),0)</f>
        <v>6.520911103852899E-20</v>
      </c>
      <c r="V36" s="2">
        <f>IF(K36,-K36*LN(K36),0)</f>
        <v>1.571722381916149E-16</v>
      </c>
      <c r="W36" s="2">
        <f>IF(L36,-L36*LN(L36),0)</f>
        <v>7.360791539353971E-10</v>
      </c>
      <c r="X36" s="2">
        <f>IF(M36,-M36*LN(M36),0)</f>
        <v>0.00015163103224261526</v>
      </c>
    </row>
    <row r="37" spans="2:24" ht="12.75">
      <c r="B37" s="2">
        <f>B15</f>
        <v>8</v>
      </c>
      <c r="D37" s="2">
        <f>D15/D$27</f>
        <v>0</v>
      </c>
      <c r="E37" s="2">
        <f>E15/E$27</f>
        <v>6.282595281838402E-92</v>
      </c>
      <c r="F37" s="2">
        <f>F15/F$27</f>
        <v>1.8959202055707683E-55</v>
      </c>
      <c r="G37" s="2">
        <f>G15/G$27</f>
        <v>2.4897873879546662E-46</v>
      </c>
      <c r="H37" s="2">
        <f>H15/H$27</f>
        <v>8.08267644453014E-40</v>
      </c>
      <c r="I37" s="2">
        <f>I15/I$27</f>
        <v>6.154530194342174E-35</v>
      </c>
      <c r="J37" s="2">
        <f>J15/J$27</f>
        <v>4.151523847232976E-28</v>
      </c>
      <c r="K37" s="2">
        <f>K15/K$27</f>
        <v>1.461390762998936E-23</v>
      </c>
      <c r="L37" s="2">
        <f>L15/L$27</f>
        <v>1.6811267450108472E-14</v>
      </c>
      <c r="M37" s="2">
        <f>M15/M$27</f>
        <v>4.825000290612137E-07</v>
      </c>
      <c r="O37" s="2">
        <f>IF(D37,-D37*LN(D37),0)</f>
        <v>0</v>
      </c>
      <c r="P37" s="2">
        <f>IF(E37,-E37*LN(E37),0)</f>
        <v>1.3193452944089909E-89</v>
      </c>
      <c r="Q37" s="2">
        <f>IF(F37,-F37*LN(F37),0)</f>
        <v>2.388906398162224E-53</v>
      </c>
      <c r="R37" s="2">
        <f>IF(G37,-G37*LN(G37),0)</f>
        <v>2.6144439953070806E-44</v>
      </c>
      <c r="S37" s="2">
        <f>IF(H37,-H37*LN(H37),0)</f>
        <v>7.275514563474953E-38</v>
      </c>
      <c r="T37" s="2">
        <f>IF(I37,-I37*LN(I37),0)</f>
        <v>4.848125907490224E-33</v>
      </c>
      <c r="U37" s="2">
        <f>IF(J37,-J37*LN(J37),0)</f>
        <v>2.61749041553967E-26</v>
      </c>
      <c r="V37" s="2">
        <f>IF(K37,-K37*LN(K37),0)</f>
        <v>7.684002653943532E-22</v>
      </c>
      <c r="W37" s="2">
        <f>IF(L37,-L37*LN(L37),0)</f>
        <v>5.331983811091229E-13</v>
      </c>
      <c r="X37" s="2">
        <f>IF(M37,-M37*LN(M37),0)</f>
        <v>7.017617865664115E-06</v>
      </c>
    </row>
    <row r="38" spans="2:24" ht="12.75">
      <c r="B38" s="2">
        <f>B16</f>
        <v>9</v>
      </c>
      <c r="D38" s="2">
        <f>D16/D$27</f>
        <v>0</v>
      </c>
      <c r="E38" s="2">
        <f>E16/E$27</f>
        <v>1.5421209694014254E-116</v>
      </c>
      <c r="F38" s="2">
        <f>F16/F$27</f>
        <v>3.249433625858606E-70</v>
      </c>
      <c r="G38" s="2">
        <f>G16/G$27</f>
        <v>1.2335363222687166E-58</v>
      </c>
      <c r="H38" s="2">
        <f>H16/H$27</f>
        <v>2.292997021783425E-50</v>
      </c>
      <c r="I38" s="2">
        <f>I16/I$27</f>
        <v>3.6344371768270673E-44</v>
      </c>
      <c r="J38" s="2">
        <f>J16/J$27</f>
        <v>1.7187050165595905E-35</v>
      </c>
      <c r="K38" s="2">
        <f>K16/K$27</f>
        <v>1.0286347638131795E-29</v>
      </c>
      <c r="L38" s="2">
        <f>L16/L$27</f>
        <v>3.420561169075302E-18</v>
      </c>
      <c r="M38" s="2">
        <f>M16/M$27</f>
        <v>1.1036447484403416E-08</v>
      </c>
      <c r="O38" s="2">
        <f>IF(D38,-D38*LN(D38),0)</f>
        <v>0</v>
      </c>
      <c r="P38" s="2">
        <f>IF(E38,-E38*LN(E38),0)</f>
        <v>4.112323285176453E-114</v>
      </c>
      <c r="Q38" s="2">
        <f>IF(F38,-F38*LN(F38),0)</f>
        <v>5.199174250766823E-68</v>
      </c>
      <c r="R38" s="2">
        <f>IF(G38,-G38*LN(G38),0)</f>
        <v>1.6447979524658258E-56</v>
      </c>
      <c r="S38" s="2">
        <f>IF(H38,-H38*LN(H38),0)</f>
        <v>2.620881721997462E-48</v>
      </c>
      <c r="T38" s="2">
        <f>IF(I38,-I38*LN(I38),0)</f>
        <v>3.6352836309643737E-42</v>
      </c>
      <c r="U38" s="2">
        <f>IF(J38,-J38*LN(J38),0)</f>
        <v>1.3758045828002646E-33</v>
      </c>
      <c r="V38" s="2">
        <f>IF(K38,-K38*LN(K38),0)</f>
        <v>6.865801224489195E-28</v>
      </c>
      <c r="W38" s="2">
        <f>IF(L38,-L38*LN(L38),0)</f>
        <v>1.3756377490052915E-16</v>
      </c>
      <c r="X38" s="2">
        <f>IF(M38,-M38*LN(M38),0)</f>
        <v>2.0221048206294192E-07</v>
      </c>
    </row>
    <row r="39" spans="2:24" ht="12.75">
      <c r="B39" s="2">
        <f>B17</f>
        <v>10</v>
      </c>
      <c r="D39" s="2">
        <f>D17/D$27</f>
        <v>0</v>
      </c>
      <c r="E39" s="2">
        <f>E17/E$27</f>
        <v>4.817272961076177E-144</v>
      </c>
      <c r="F39" s="2">
        <f>F17/F$27</f>
        <v>1.0200403650516279E-86</v>
      </c>
      <c r="G39" s="2">
        <f>G17/G$27</f>
        <v>2.1801850059450783E-72</v>
      </c>
      <c r="H39" s="2">
        <f>H17/H$27</f>
        <v>3.7360304774783337E-62</v>
      </c>
      <c r="I39" s="2">
        <f>I17/I$27</f>
        <v>1.7617457035856741E-54</v>
      </c>
      <c r="J39" s="2">
        <f>J17/J$27</f>
        <v>9.629554343957504E-44</v>
      </c>
      <c r="K39" s="2">
        <f>K17/K$27</f>
        <v>1.3675143770289614E-36</v>
      </c>
      <c r="L39" s="2">
        <f>L17/L$27</f>
        <v>2.5603526274809874E-22</v>
      </c>
      <c r="M39" s="2">
        <f>M17/M$27</f>
        <v>1.6186072771191306E-10</v>
      </c>
      <c r="O39" s="2">
        <f>IF(D39,-D39*LN(D39),0)</f>
        <v>0</v>
      </c>
      <c r="P39" s="2">
        <f>IF(E39,-E39*LN(E39),0)</f>
        <v>1.589700295854041E-141</v>
      </c>
      <c r="Q39" s="2">
        <f>IF(F39,-F39*LN(F39),0)</f>
        <v>2.0197051769350064E-84</v>
      </c>
      <c r="R39" s="2">
        <f>IF(G39,-G39*LN(G39),0)</f>
        <v>3.5974517019043893E-70</v>
      </c>
      <c r="S39" s="2">
        <f>IF(H39,-H39*LN(H39),0)</f>
        <v>5.284325646021265E-60</v>
      </c>
      <c r="T39" s="2">
        <f>IF(I39,-I39*LN(I39),0)</f>
        <v>2.180570615716919E-52</v>
      </c>
      <c r="U39" s="2">
        <f>IF(J39,-J39*LN(J39),0)</f>
        <v>9.537968340612695E-42</v>
      </c>
      <c r="V39" s="2">
        <f>IF(K39,-K39*LN(K39),0)</f>
        <v>1.1292943103803919E-34</v>
      </c>
      <c r="W39" s="2">
        <f>IF(L39,-L39*LN(L39),0)</f>
        <v>1.2729235273671283E-20</v>
      </c>
      <c r="X39" s="2">
        <f>IF(M39,-M39*LN(M39),0)</f>
        <v>3.6490343525266036E-09</v>
      </c>
    </row>
    <row r="40" spans="2:24" ht="12.75">
      <c r="B40" s="2">
        <f>B18</f>
        <v>11</v>
      </c>
      <c r="D40" s="2">
        <f>D18/D$27</f>
        <v>0</v>
      </c>
      <c r="E40" s="2">
        <f>E18/E$27</f>
        <v>1.9150826520910155E-174</v>
      </c>
      <c r="F40" s="2">
        <f>F18/F$27</f>
        <v>5.864744789342465E-105</v>
      </c>
      <c r="G40" s="2">
        <f>G18/G$27</f>
        <v>1.3746321021205476E-87</v>
      </c>
      <c r="H40" s="2">
        <f>H18/H$27</f>
        <v>3.496036460833818E-75</v>
      </c>
      <c r="I40" s="2">
        <f>I18/I$27</f>
        <v>7.009920152239617E-66</v>
      </c>
      <c r="J40" s="2">
        <f>J18/J$27</f>
        <v>7.301667770691936E-53</v>
      </c>
      <c r="K40" s="2">
        <f>K18/K$27</f>
        <v>3.4338274461874793E-44</v>
      </c>
      <c r="L40" s="2">
        <f>L18/L$27</f>
        <v>7.050302044412227E-27</v>
      </c>
      <c r="M40" s="2">
        <f>M18/M$27</f>
        <v>1.5220674776695121E-12</v>
      </c>
      <c r="O40" s="2">
        <f>IF(D40,-D40*LN(D40),0)</f>
        <v>0</v>
      </c>
      <c r="P40" s="2">
        <f>IF(E40,-E40*LN(E40),0)</f>
        <v>7.660331477790556E-172</v>
      </c>
      <c r="Q40" s="2">
        <f>IF(F40,-F40*LN(F40),0)</f>
        <v>1.4075532693620618E-102</v>
      </c>
      <c r="R40" s="2">
        <f>IF(G40,-G40*LN(G40),0)</f>
        <v>2.749356537691859E-85</v>
      </c>
      <c r="S40" s="2">
        <f>IF(H40,-H40*LN(H40),0)</f>
        <v>5.993683642254125E-73</v>
      </c>
      <c r="T40" s="2">
        <f>IF(I40,-I40*LN(I40),0)</f>
        <v>1.0516512826648064E-63</v>
      </c>
      <c r="U40" s="2">
        <f>IF(J40,-J40*LN(J40),0)</f>
        <v>8.765572362065947E-51</v>
      </c>
      <c r="V40" s="2">
        <f>IF(K40,-K40*LN(K40),0)</f>
        <v>3.436576863034455E-42</v>
      </c>
      <c r="W40" s="2">
        <f>IF(L40,-L40*LN(L40),0)</f>
        <v>4.245461138407926E-25</v>
      </c>
      <c r="X40" s="2">
        <f>IF(M40,-M40*LN(M40),0)</f>
        <v>4.141690434899654E-11</v>
      </c>
    </row>
    <row r="41" spans="2:24" ht="12.75">
      <c r="B41" s="2">
        <f>B19</f>
        <v>12</v>
      </c>
      <c r="D41" s="2">
        <f>D19/D$27</f>
        <v>0</v>
      </c>
      <c r="E41" s="2">
        <f>E19/E$27</f>
        <v>9.688961784625922E-208</v>
      </c>
      <c r="F41" s="2">
        <f>F19/F$27</f>
        <v>6.175938327627304E-125</v>
      </c>
      <c r="G41" s="2">
        <f>G19/G$27</f>
        <v>3.091942025740008E-104</v>
      </c>
      <c r="H41" s="2">
        <f>H19/H$27</f>
        <v>1.8788846543266037E-89</v>
      </c>
      <c r="I41" s="2">
        <f>I19/I$27</f>
        <v>2.289531991966717E-78</v>
      </c>
      <c r="J41" s="2">
        <f>J19/J$27</f>
        <v>7.492883577351773E-63</v>
      </c>
      <c r="K41" s="2">
        <f>K19/K$27</f>
        <v>1.6285492533094645E-52</v>
      </c>
      <c r="L41" s="2">
        <f>L19/L$27</f>
        <v>7.142021960851331E-32</v>
      </c>
      <c r="M41" s="2">
        <f>M19/M$27</f>
        <v>9.177123040159765E-15</v>
      </c>
      <c r="O41" s="2">
        <f>IF(D41,-D41*LN(D41),0)</f>
        <v>0</v>
      </c>
      <c r="P41" s="2">
        <f>IF(E41,-E41*LN(E41),0)</f>
        <v>4.618405557206581E-205</v>
      </c>
      <c r="Q41" s="2">
        <f>IF(F41,-F41*LN(F41),0)</f>
        <v>1.7663336520734304E-122</v>
      </c>
      <c r="R41" s="2">
        <f>IF(G41,-G41*LN(G41),0)</f>
        <v>7.369336179104685E-102</v>
      </c>
      <c r="S41" s="2">
        <f>IF(H41,-H41*LN(H41),0)</f>
        <v>3.838549980497263E-87</v>
      </c>
      <c r="T41" s="2">
        <f>IF(I41,-I41*LN(I41),0)</f>
        <v>4.093071663684577E-76</v>
      </c>
      <c r="U41" s="2">
        <f>IF(J41,-J41*LN(J41),0)</f>
        <v>1.0718488071040264E-60</v>
      </c>
      <c r="V41" s="2">
        <f>IF(K41,-K41*LN(K41),0)</f>
        <v>1.9419918164418274E-50</v>
      </c>
      <c r="W41" s="2">
        <f>IF(L41,-L41*LN(L41),0)</f>
        <v>5.122024395640061E-30</v>
      </c>
      <c r="X41" s="2">
        <f>IF(M41,-M41*LN(M41),0)</f>
        <v>2.9662354570134984E-13</v>
      </c>
    </row>
    <row r="42" spans="2:24" ht="12.75">
      <c r="B42" s="2">
        <f>B20</f>
        <v>13</v>
      </c>
      <c r="D42" s="2">
        <f>D20/D$27</f>
        <v>0</v>
      </c>
      <c r="E42" s="2">
        <f>E20/E$27</f>
        <v>6.23835977741605E-244</v>
      </c>
      <c r="F42" s="2">
        <f>F20/F$27</f>
        <v>1.1911840110445695E-146</v>
      </c>
      <c r="G42" s="2">
        <f>G20/G$27</f>
        <v>2.481006657289131E-122</v>
      </c>
      <c r="H42" s="2">
        <f>H20/H$27</f>
        <v>5.799397920953822E-105</v>
      </c>
      <c r="I42" s="2">
        <f>I20/I$27</f>
        <v>6.138244125872944E-92</v>
      </c>
      <c r="J42" s="2">
        <f>J20/J$27</f>
        <v>1.0406074650897221E-73</v>
      </c>
      <c r="K42" s="2">
        <f>K20/K$27</f>
        <v>1.4588115442947628E-61</v>
      </c>
      <c r="L42" s="2">
        <f>L20/L$27</f>
        <v>2.6615838795462144E-37</v>
      </c>
      <c r="M42" s="2">
        <f>M20/M$27</f>
        <v>3.54780247833735E-17</v>
      </c>
      <c r="O42" s="2">
        <f>IF(D42,-D42*LN(D42),0)</f>
        <v>0</v>
      </c>
      <c r="P42" s="2">
        <f>IF(E42,-E42*LN(E42),0)</f>
        <v>3.493481758567671E-241</v>
      </c>
      <c r="Q42" s="2">
        <f>IF(F42,-F42*LN(F42),0)</f>
        <v>4.002407768412465E-144</v>
      </c>
      <c r="R42" s="2">
        <f>IF(G42,-G42*LN(G42),0)</f>
        <v>6.946985288566323E-120</v>
      </c>
      <c r="S42" s="2">
        <f>IF(H42,-H42*LN(H42),0)</f>
        <v>1.3919348406139474E-102</v>
      </c>
      <c r="T42" s="2">
        <f>IF(I42,-I42*LN(I42),0)</f>
        <v>1.2891742250781746E-89</v>
      </c>
      <c r="U42" s="2">
        <f>IF(J42,-J42*LN(J42),0)</f>
        <v>1.7487294727513671E-71</v>
      </c>
      <c r="V42" s="2">
        <f>IF(K42,-K42*LN(K42),0)</f>
        <v>2.04350421168881E-59</v>
      </c>
      <c r="W42" s="2">
        <f>IF(L42,-L42*LN(L42),0)</f>
        <v>2.241498831090914E-35</v>
      </c>
      <c r="X42" s="2">
        <f>IF(M42,-M42*LN(M42),0)</f>
        <v>1.3438230768540874E-15</v>
      </c>
    </row>
    <row r="43" spans="2:24" ht="12.75">
      <c r="B43" s="2">
        <f>B21</f>
        <v>14</v>
      </c>
      <c r="D43" s="2">
        <f>D21/D$27</f>
        <v>0</v>
      </c>
      <c r="E43" s="2">
        <f>E21/E$27</f>
        <v>5.111719876914177E-283</v>
      </c>
      <c r="F43" s="2">
        <f>F21/F$27</f>
        <v>4.2080106721648074E-170</v>
      </c>
      <c r="G43" s="2">
        <f>G21/G$27</f>
        <v>7.101927654956879E-142</v>
      </c>
      <c r="H43" s="2">
        <f>H21/H$27</f>
        <v>1.0280738694655987E-121</v>
      </c>
      <c r="I43" s="2">
        <f>I21/I$27</f>
        <v>1.3508446050486705E-106</v>
      </c>
      <c r="J43" s="2">
        <f>J21/J$27</f>
        <v>1.9558517173418211E-85</v>
      </c>
      <c r="K43" s="2">
        <f>K21/K$27</f>
        <v>2.468160221279279E-71</v>
      </c>
      <c r="L43" s="2">
        <f>L21/L$27</f>
        <v>3.6489226038372846E-43</v>
      </c>
      <c r="M43" s="2">
        <f>M21/M$27</f>
        <v>8.794123115561068E-20</v>
      </c>
      <c r="O43" s="2">
        <f>IF(D43,-D43*LN(D43),0)</f>
        <v>0</v>
      </c>
      <c r="P43" s="2">
        <f>IF(E43,-E43*LN(E43),0)</f>
        <v>3.322618152060684E-280</v>
      </c>
      <c r="Q43" s="2">
        <f>IF(F43,-F43*LN(F43),0)</f>
        <v>1.641134580326134E-167</v>
      </c>
      <c r="R43" s="2">
        <f>IF(G43,-G43*LN(G43),0)</f>
        <v>2.3081741912054986E-139</v>
      </c>
      <c r="S43" s="2">
        <f>IF(H43,-H43*LN(H43),0)</f>
        <v>2.864060712219644E-119</v>
      </c>
      <c r="T43" s="2">
        <f>IF(I43,-I43*LN(I43),0)</f>
        <v>3.2929983341800674E-104</v>
      </c>
      <c r="U43" s="2">
        <f>IF(J43,-J43*LN(J43),0)</f>
        <v>3.8148674000496845E-83</v>
      </c>
      <c r="V43" s="2">
        <f>IF(K43,-K43*LN(K43),0)</f>
        <v>4.0127365803994043E-69</v>
      </c>
      <c r="W43" s="2">
        <f>IF(L43,-L43*LN(L43),0)</f>
        <v>3.565607741121426E-41</v>
      </c>
      <c r="X43" s="2">
        <f>IF(M43,-M43*LN(M43),0)</f>
        <v>3.858651763740239E-18</v>
      </c>
    </row>
    <row r="44" spans="2:24" ht="12.75">
      <c r="B44" s="2">
        <f>B22</f>
        <v>15</v>
      </c>
      <c r="D44" s="2">
        <f>D22/D$27</f>
        <v>0</v>
      </c>
      <c r="E44" s="2">
        <f>E22/E$27</f>
        <v>0</v>
      </c>
      <c r="F44" s="2">
        <f>F22/F$27</f>
        <v>2.7226817618529566E-195</v>
      </c>
      <c r="G44" s="2">
        <f>G22/G$27</f>
        <v>7.252308757171566E-163</v>
      </c>
      <c r="H44" s="2">
        <f>H22/H$27</f>
        <v>1.0467051386301322E-139</v>
      </c>
      <c r="I44" s="2">
        <f>I22/I$27</f>
        <v>2.4402280989144395E-122</v>
      </c>
      <c r="J44" s="2">
        <f>J22/J$27</f>
        <v>4.97503282476555E-98</v>
      </c>
      <c r="K44" s="2">
        <f>K22/K$27</f>
        <v>7.887209365315608E-82</v>
      </c>
      <c r="L44" s="2">
        <f>L22/L$27</f>
        <v>1.8403255861364663E-49</v>
      </c>
      <c r="M44" s="2">
        <f>M22/M$27</f>
        <v>1.3976739801636981E-22</v>
      </c>
      <c r="O44" s="2">
        <f>IF(D44,-D44*LN(D44),0)</f>
        <v>0</v>
      </c>
      <c r="P44" s="2">
        <f>IF(E44,-E44*LN(E44),0)</f>
        <v>0</v>
      </c>
      <c r="Q44" s="2">
        <f>IF(F44,-F44*LN(F44),0)</f>
        <v>1.2197681701185373E-192</v>
      </c>
      <c r="R44" s="2">
        <f>IF(G44,-G44*LN(G44),0)</f>
        <v>2.7075773161253335E-160</v>
      </c>
      <c r="S44" s="2">
        <f>IF(H44,-H44*LN(H44),0)</f>
        <v>3.349599639776576E-137</v>
      </c>
      <c r="T44" s="2">
        <f>IF(I44,-I44*LN(I44),0)</f>
        <v>6.83320700186737E-120</v>
      </c>
      <c r="U44" s="2">
        <f>IF(J44,-J44*LN(J44),0)</f>
        <v>1.1146506673986508E-95</v>
      </c>
      <c r="V44" s="2">
        <f>IF(K44,-K44*LN(K44),0)</f>
        <v>1.472910599173E-79</v>
      </c>
      <c r="W44" s="2">
        <f>IF(L44,-L44*LN(L44),0)</f>
        <v>2.065153139858346E-47</v>
      </c>
      <c r="X44" s="2">
        <f>IF(M44,-M44*LN(M44),0)</f>
        <v>7.033383757131087E-21</v>
      </c>
    </row>
    <row r="45" spans="2:24" ht="12.75">
      <c r="B45" s="2">
        <f>B23</f>
        <v>16</v>
      </c>
      <c r="D45" s="2">
        <f>D23/D$27</f>
        <v>0</v>
      </c>
      <c r="E45" s="2">
        <f>E23/E$27</f>
        <v>0</v>
      </c>
      <c r="F45" s="2">
        <f>F23/F$27</f>
        <v>3.22655449246261E-222</v>
      </c>
      <c r="G45" s="2">
        <f>G23/G$27</f>
        <v>2.641971045264308E-185</v>
      </c>
      <c r="H45" s="2">
        <f>H23/H$27</f>
        <v>6.120445214809606E-159</v>
      </c>
      <c r="I45" s="2">
        <f>I23/I$27</f>
        <v>3.6184222887424035E-139</v>
      </c>
      <c r="J45" s="2">
        <f>J23/J$27</f>
        <v>1.712643661314213E-111</v>
      </c>
      <c r="K45" s="2">
        <f>K23/K$27</f>
        <v>4.760463651543E-93</v>
      </c>
      <c r="L45" s="2">
        <f>L23/L$27</f>
        <v>3.4145241969187875E-56</v>
      </c>
      <c r="M45" s="2">
        <f>M23/M$27</f>
        <v>1.4242933589164856E-25</v>
      </c>
      <c r="O45" s="2">
        <f>IF(D45,-D45*LN(D45),0)</f>
        <v>0</v>
      </c>
      <c r="P45" s="2">
        <f>IF(E45,-E45*LN(E45),0)</f>
        <v>0</v>
      </c>
      <c r="Q45" s="2">
        <f>IF(F45,-F45*LN(F45),0)</f>
        <v>1.6455507794511376E-219</v>
      </c>
      <c r="R45" s="2">
        <f>IF(G45,-G45*LN(G45),0)</f>
        <v>1.1228554402439207E-182</v>
      </c>
      <c r="S45" s="2">
        <f>IF(H45,-H45*LN(H45),0)</f>
        <v>2.2296744885470611E-156</v>
      </c>
      <c r="T45" s="2">
        <f>IF(I45,-I45*LN(I45),0)</f>
        <v>1.153456376966396E-136</v>
      </c>
      <c r="U45" s="2">
        <f>IF(J45,-J45*LN(J45),0)</f>
        <v>4.368078941468043E-109</v>
      </c>
      <c r="V45" s="2">
        <f>IF(K45,-K45*LN(K45),0)</f>
        <v>1.0119796895136103E-90</v>
      </c>
      <c r="W45" s="2">
        <f>IF(L45,-L45*LN(L45),0)</f>
        <v>4.360918548694855E-54</v>
      </c>
      <c r="X45" s="2">
        <f>IF(M45,-M45*LN(M45),0)</f>
        <v>8.148517831093723E-24</v>
      </c>
    </row>
    <row r="46" spans="2:24" ht="12.75">
      <c r="B46" s="2">
        <f>B24</f>
        <v>17</v>
      </c>
      <c r="D46" s="2">
        <f>D24/D$27</f>
        <v>0</v>
      </c>
      <c r="E46" s="2">
        <f>E24/E$27</f>
        <v>0</v>
      </c>
      <c r="F46" s="2">
        <f>F24/F$27</f>
        <v>7.003307546560738E-251</v>
      </c>
      <c r="G46" s="2">
        <f>G24/G$27</f>
        <v>3.4334564958331515E-209</v>
      </c>
      <c r="H46" s="2">
        <f>H24/H$27</f>
        <v>2.0554186676615476E-179</v>
      </c>
      <c r="I46" s="2">
        <f>I24/I$27</f>
        <v>4.404249070985105E-157</v>
      </c>
      <c r="J46" s="2">
        <f>J24/J$27</f>
        <v>7.979011825195941E-126</v>
      </c>
      <c r="K46" s="2">
        <f>K24/K$27</f>
        <v>5.426889779472802E-105</v>
      </c>
      <c r="L46" s="2">
        <f>L24/L$27</f>
        <v>2.3306187887065987E-63</v>
      </c>
      <c r="M46" s="2">
        <f>M24/M$27</f>
        <v>9.306218576944085E-29</v>
      </c>
      <c r="O46" s="2">
        <f>IF(D46,-D46*LN(D46),0)</f>
        <v>0</v>
      </c>
      <c r="P46" s="2">
        <f>IF(E46,-E46*LN(E46),0)</f>
        <v>0</v>
      </c>
      <c r="Q46" s="2">
        <f>IF(F46,-F46*LN(F46),0)</f>
        <v>4.033922485589563E-248</v>
      </c>
      <c r="R46" s="2">
        <f>IF(G46,-G46*LN(G46),0)</f>
        <v>1.648082180380445E-206</v>
      </c>
      <c r="S46" s="2">
        <f>IF(H46,-H46*LN(H46),0)</f>
        <v>8.45686085605385E-177</v>
      </c>
      <c r="T46" s="2">
        <f>IF(I46,-I46*LN(I46),0)</f>
        <v>1.5856322397543415E-154</v>
      </c>
      <c r="U46" s="2">
        <f>IF(J46,-J46*LN(J46),0)</f>
        <v>2.298345636343804E-123</v>
      </c>
      <c r="V46" s="2">
        <f>IF(K46,-K46*LN(K46),0)</f>
        <v>1.302888070427374E-102</v>
      </c>
      <c r="W46" s="2">
        <f>IF(L46,-L46*LN(L46),0)</f>
        <v>3.361142137125885E-61</v>
      </c>
      <c r="X46" s="2">
        <f>IF(M46,-M46*LN(M46),0)</f>
        <v>6.0066322276189044E-27</v>
      </c>
    </row>
    <row r="47" spans="2:24" ht="12.75">
      <c r="B47" s="2">
        <f>B25</f>
        <v>18</v>
      </c>
      <c r="D47" s="2">
        <f>D25/D$27</f>
        <v>0</v>
      </c>
      <c r="E47" s="2">
        <f>E25/E$27</f>
        <v>0</v>
      </c>
      <c r="F47" s="2">
        <f>F25/F$27</f>
        <v>2.784129713646192E-281</v>
      </c>
      <c r="G47" s="2">
        <f>G25/G$27</f>
        <v>1.5917936624599763E-234</v>
      </c>
      <c r="H47" s="2">
        <f>H25/H$27</f>
        <v>3.964388442754182E-201</v>
      </c>
      <c r="I47" s="2">
        <f>I25/I$27</f>
        <v>4.400360809740442E-176</v>
      </c>
      <c r="J47" s="2">
        <f>J25/J$27</f>
        <v>5.0308601188453955E-141</v>
      </c>
      <c r="K47" s="2">
        <f>K25/K$27</f>
        <v>1.1684997189520646E-117</v>
      </c>
      <c r="L47" s="2">
        <f>L25/L$27</f>
        <v>5.8521818108033305E-71</v>
      </c>
      <c r="M47" s="2">
        <f>M25/M$27</f>
        <v>3.898766971899723E-32</v>
      </c>
      <c r="O47" s="2">
        <f>IF(D47,-D47*LN(D47),0)</f>
        <v>0</v>
      </c>
      <c r="P47" s="2">
        <f>IF(E47,-E47*LN(E47),0)</f>
        <v>0</v>
      </c>
      <c r="Q47" s="2">
        <f>IF(F47,-F47*LN(F47),0)</f>
        <v>1.7985546879565317E-278</v>
      </c>
      <c r="R47" s="2">
        <f>IF(G47,-G47*LN(G47),0)</f>
        <v>8.569262803009493E-232</v>
      </c>
      <c r="S47" s="2">
        <f>IF(H47,-H47*LN(H47),0)</f>
        <v>1.8293363311742035E-198</v>
      </c>
      <c r="T47" s="2">
        <f>IF(I47,-I47*LN(I47),0)</f>
        <v>1.7767481605754747E-173</v>
      </c>
      <c r="U47" s="2">
        <f>IF(J47,-J47*LN(J47),0)</f>
        <v>1.6252138633917907E-138</v>
      </c>
      <c r="V47" s="2">
        <f>IF(K47,-K47*LN(K47),0)</f>
        <v>3.1461473446350963E-115</v>
      </c>
      <c r="W47" s="2">
        <f>IF(L47,-L47*LN(L47),0)</f>
        <v>9.463956885549203E-69</v>
      </c>
      <c r="X47" s="2">
        <f>IF(M47,-M47*LN(M47),0)</f>
        <v>2.8196686913598975E-30</v>
      </c>
    </row>
    <row r="48" ht="12.75"/>
    <row r="49" ht="12.75"/>
    <row r="50" ht="13.5">
      <c r="O50" s="2" t="s">
        <v>11</v>
      </c>
    </row>
    <row r="51" spans="3:24" ht="13.5">
      <c r="C51" s="2" t="s">
        <v>12</v>
      </c>
      <c r="D51" s="2">
        <f>O27/D27</f>
        <v>1</v>
      </c>
      <c r="E51" s="2">
        <f>P27/E27</f>
        <v>1.0001361936270907</v>
      </c>
      <c r="F51" s="2">
        <f>Q27/F27</f>
        <v>1.007418766693837</v>
      </c>
      <c r="G51" s="2">
        <f>R27/G27</f>
        <v>1.0200913907139149</v>
      </c>
      <c r="H51" s="2">
        <f>S27/H27</f>
        <v>1.040816179435398</v>
      </c>
      <c r="I51" s="2">
        <f>T27/I27</f>
        <v>1.069283995534523</v>
      </c>
      <c r="J51" s="2">
        <f>U27/J27</f>
        <v>1.1447921045230671</v>
      </c>
      <c r="K51" s="2">
        <f>V27/K27</f>
        <v>1.2367557352104286</v>
      </c>
      <c r="L51" s="2">
        <f>W27/L27</f>
        <v>1.663733369707402</v>
      </c>
      <c r="M51" s="2">
        <f>X27/M27</f>
        <v>3.065234401361832</v>
      </c>
      <c r="O51" s="2">
        <f>SUM(O30:O47)</f>
        <v>1.544460066723604E-128</v>
      </c>
      <c r="P51" s="2">
        <f>SUM(P30:P47)</f>
        <v>0.0004993776588089863</v>
      </c>
      <c r="Q51" s="2">
        <f>SUM(Q30:Q47)</f>
        <v>0.017313330782409257</v>
      </c>
      <c r="R51" s="2">
        <f>SUM(R30:R47)</f>
        <v>0.040202608448549504</v>
      </c>
      <c r="S51" s="2">
        <f>SUM(S30:S47)</f>
        <v>0.07198948670765251</v>
      </c>
      <c r="T51" s="2">
        <f>SUM(T30:T47)</f>
        <v>0.10989482159423969</v>
      </c>
      <c r="U51" s="2">
        <f>SUM(U30:U47)</f>
        <v>0.19369924940793035</v>
      </c>
      <c r="V51" s="2">
        <f>SUM(V30:V47)</f>
        <v>0.2773650251688922</v>
      </c>
      <c r="W51" s="2">
        <f>SUM(W30:W47)</f>
        <v>0.5485937366074607</v>
      </c>
      <c r="X51" s="2">
        <f>SUM(X30:X47)</f>
        <v>1.0032258340175804</v>
      </c>
    </row>
    <row r="52" spans="11:16" ht="13.5">
      <c r="K52" s="2">
        <f>K51/K5</f>
        <v>1.0306297793420238</v>
      </c>
      <c r="L52" s="2">
        <f>L51/L5</f>
        <v>0.831866684853701</v>
      </c>
      <c r="M52" s="2">
        <f>M51/M5</f>
        <v>0.6811632003026293</v>
      </c>
      <c r="O52" s="2">
        <v>2</v>
      </c>
      <c r="P52" s="2">
        <v>0.33</v>
      </c>
    </row>
    <row r="53" spans="14:25" ht="13.5">
      <c r="N53" s="2" t="s">
        <v>13</v>
      </c>
      <c r="O53" s="2">
        <f>EXP($O52*O51)*$P52</f>
        <v>0.33</v>
      </c>
      <c r="P53" s="2">
        <f>EXP($O52*P51)*$P52</f>
        <v>0.33032975389913294</v>
      </c>
      <c r="Q53" s="2">
        <f>EXP($O52*Q51)*$P52</f>
        <v>0.34162693762635093</v>
      </c>
      <c r="R53" s="2">
        <f>EXP($O52*R51)*$P52</f>
        <v>0.3576296205403249</v>
      </c>
      <c r="S53" s="2">
        <f>EXP($O52*S51)*$P52</f>
        <v>0.38110374241885714</v>
      </c>
      <c r="T53" s="2">
        <f>EXP($O52*T51)*$P52</f>
        <v>0.4111188303508875</v>
      </c>
      <c r="U53" s="2">
        <f>EXP($O52*U51)*$P52</f>
        <v>0.48613732867546294</v>
      </c>
      <c r="V53" s="2">
        <f>EXP($O52*V51)*$P52</f>
        <v>0.5746853679131405</v>
      </c>
      <c r="W53" s="2">
        <f>EXP($O52*W51)*$P52</f>
        <v>0.9885904371232908</v>
      </c>
      <c r="X53" s="2">
        <f>EXP($O52*X51)*$P52</f>
        <v>2.4541710429502728</v>
      </c>
      <c r="Y53" s="2">
        <v>0</v>
      </c>
    </row>
    <row r="54" spans="5:24" ht="13.5">
      <c r="E54" s="2">
        <f>(E5+D5)/2</f>
        <v>0.155</v>
      </c>
      <c r="F54" s="2">
        <f>(F5+E5)/2</f>
        <v>0.4</v>
      </c>
      <c r="G54" s="2">
        <f>(G5+F5)/2</f>
        <v>0.55</v>
      </c>
      <c r="H54" s="2">
        <f>(H5+G5)/2</f>
        <v>0.6499999999999999</v>
      </c>
      <c r="I54" s="2">
        <f>(I5+H5)/2</f>
        <v>0.75</v>
      </c>
      <c r="J54" s="2">
        <f>(J5+I5)/2</f>
        <v>0.9</v>
      </c>
      <c r="K54" s="2">
        <f>(K5+J5)/2</f>
        <v>1.1</v>
      </c>
      <c r="L54" s="2">
        <f>(L5+K5)/2</f>
        <v>1.6</v>
      </c>
      <c r="M54" s="2">
        <f>(M5+L5)/2</f>
        <v>3.25</v>
      </c>
      <c r="N54" s="2" t="s">
        <v>14</v>
      </c>
      <c r="O54" s="2">
        <f>D51</f>
        <v>1</v>
      </c>
      <c r="P54" s="2">
        <f>E51</f>
        <v>1.0001361936270907</v>
      </c>
      <c r="Q54" s="2">
        <f>F51</f>
        <v>1.007418766693837</v>
      </c>
      <c r="R54" s="2">
        <f>G51</f>
        <v>1.0200913907139149</v>
      </c>
      <c r="S54" s="2">
        <f>H51</f>
        <v>1.040816179435398</v>
      </c>
      <c r="T54" s="2">
        <f>I51</f>
        <v>1.069283995534523</v>
      </c>
      <c r="U54" s="2">
        <f>J51</f>
        <v>1.1447921045230671</v>
      </c>
      <c r="V54" s="2">
        <f>K51</f>
        <v>1.2367557352104286</v>
      </c>
      <c r="W54" s="2">
        <f>L51</f>
        <v>1.663733369707402</v>
      </c>
      <c r="X54" s="2">
        <f>M51</f>
        <v>3.065234401361832</v>
      </c>
    </row>
    <row r="55" spans="3:13" ht="13.5">
      <c r="C55" s="2" t="s">
        <v>15</v>
      </c>
      <c r="E55" s="2">
        <f>(E51-D51)/(E5-D5)</f>
        <v>0.00046963319686454957</v>
      </c>
      <c r="F55" s="2">
        <f>(F51-E51)/(F5-E5)</f>
        <v>0.03641286533373145</v>
      </c>
      <c r="G55" s="2">
        <f>(G51-F51)/(G5-F5)</f>
        <v>0.12672624020077852</v>
      </c>
      <c r="H55" s="2">
        <f>(H51-G51)/(H5-G5)</f>
        <v>0.20724788721483206</v>
      </c>
      <c r="I55" s="2">
        <f>(I51-H51)/(I5-H5)</f>
        <v>0.2846781609912494</v>
      </c>
      <c r="J55" s="2">
        <f>(J51-I51)/(J5-I5)</f>
        <v>0.3775405449427206</v>
      </c>
      <c r="K55" s="2">
        <f>(K51-J51)/(K5-J5)</f>
        <v>0.45981815343680743</v>
      </c>
      <c r="L55" s="2">
        <f>(L51-K51)/(L5-K5)</f>
        <v>0.5337220431212166</v>
      </c>
      <c r="M55" s="2">
        <f>(M51-L51)/(M5-L5)</f>
        <v>0.5606004126617721</v>
      </c>
    </row>
    <row r="56" ht="13.5"/>
    <row r="57" spans="3:13" ht="12.75">
      <c r="C57" s="2" t="s">
        <v>16</v>
      </c>
      <c r="D57" s="2">
        <f>D51-D5/2</f>
        <v>0.995</v>
      </c>
      <c r="E57" s="2">
        <f>E51-E5/2</f>
        <v>0.8501361936270907</v>
      </c>
      <c r="F57" s="2">
        <f>F51-F5/2</f>
        <v>0.757418766693837</v>
      </c>
      <c r="G57" s="2">
        <f>G51-G5/2</f>
        <v>0.7200913907139148</v>
      </c>
      <c r="H57" s="2">
        <f>H51-H5/2</f>
        <v>0.6908161794353981</v>
      </c>
      <c r="I57" s="2">
        <f>I51-I5/2</f>
        <v>0.669283995534523</v>
      </c>
      <c r="J57" s="2">
        <f>J51-J5/2</f>
        <v>0.6447921045230671</v>
      </c>
      <c r="K57" s="2">
        <f>K51-K5/2</f>
        <v>0.6367557352104286</v>
      </c>
      <c r="L57" s="2">
        <f>L51-L5/2</f>
        <v>0.6637333697074019</v>
      </c>
      <c r="M57" s="2">
        <f>M51-M5/2</f>
        <v>0.815234401361832</v>
      </c>
    </row>
    <row r="58" ht="12.75"/>
    <row r="59" ht="12.75">
      <c r="B59" s="2">
        <v>0</v>
      </c>
    </row>
    <row r="60" spans="2:3" ht="12.75">
      <c r="B60" s="2">
        <f>B62/2</f>
        <v>0</v>
      </c>
      <c r="C60" s="2">
        <f>C62/2</f>
        <v>2.25</v>
      </c>
    </row>
    <row r="61" ht="12.75"/>
    <row r="62" spans="2:3" ht="12.75">
      <c r="B62" s="2">
        <v>0</v>
      </c>
      <c r="C62" s="2">
        <f>$M5</f>
        <v>4.5</v>
      </c>
    </row>
    <row r="63" spans="2:3" ht="12.75">
      <c r="B63" s="2">
        <f>B60+$B59</f>
        <v>0</v>
      </c>
      <c r="C63" s="2">
        <f>C60+$B59</f>
        <v>2.25</v>
      </c>
    </row>
    <row r="64" ht="12.75"/>
    <row r="65" ht="12.75">
      <c r="D65" s="2">
        <f>2/PI()</f>
        <v>0.6366197723675814</v>
      </c>
    </row>
    <row r="66" ht="12.75">
      <c r="D66" s="2">
        <f>PI()/4</f>
        <v>0.7853981633974483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Q108"/>
  <sheetViews>
    <sheetView tabSelected="1" zoomScaleSheetLayoutView="1" workbookViewId="0" topLeftCell="A12">
      <selection activeCell="F50" sqref="F50"/>
    </sheetView>
  </sheetViews>
  <sheetFormatPr defaultColWidth="9.00390625" defaultRowHeight="12.75"/>
  <cols>
    <col min="1" max="2" width="9.125" style="2" customWidth="1"/>
    <col min="3" max="3" width="24.50390625" style="2" bestFit="1" customWidth="1"/>
    <col min="4" max="4" width="16.125" style="2" customWidth="1"/>
    <col min="5" max="5" width="24.50390625" style="2" bestFit="1" customWidth="1"/>
    <col min="6" max="256" width="9.125" style="2" customWidth="1"/>
  </cols>
  <sheetData>
    <row r="3" ht="13.5">
      <c r="Q3" s="2" t="s">
        <v>17</v>
      </c>
    </row>
    <row r="4" ht="13.5"/>
    <row r="5" ht="13.5">
      <c r="B5" s="2">
        <v>0.01</v>
      </c>
    </row>
    <row r="6" ht="13.5"/>
    <row r="7" spans="2:3" ht="13.5">
      <c r="B7" s="2" t="s">
        <v>18</v>
      </c>
      <c r="C7" s="2" t="s">
        <v>19</v>
      </c>
    </row>
    <row r="8" spans="2:5" ht="12.75">
      <c r="B8" s="2">
        <v>1E-300</v>
      </c>
      <c r="C8" s="2">
        <f>-B8*_XLL.LOG2(B8)</f>
        <v>9.965784284662087E-298</v>
      </c>
      <c r="D8" s="2">
        <f>-(1-B8)*_XLL.LOG2(MAX(1E-300,1-B8))</f>
        <v>0</v>
      </c>
      <c r="E8" s="2">
        <f>C8+D8</f>
        <v>9.965784284662087E-298</v>
      </c>
    </row>
    <row r="9" spans="2:5" ht="12.75">
      <c r="B9" s="2">
        <f>B$5</f>
        <v>0.01</v>
      </c>
      <c r="C9" s="2">
        <f>-B9*_XLL.LOG2(B9)</f>
        <v>0.06643856189774724</v>
      </c>
      <c r="D9" s="2">
        <f>-(1-B9)*_XLL.LOG2(MAX(1E-300,1-B9))</f>
        <v>0.01435457399816394</v>
      </c>
      <c r="E9" s="2">
        <f>C9+D9</f>
        <v>0.08079313589591118</v>
      </c>
    </row>
    <row r="10" spans="2:5" ht="12.75">
      <c r="B10" s="2">
        <f>B9+B$5</f>
        <v>0.02</v>
      </c>
      <c r="C10" s="2">
        <f>-B10*_XLL.LOG2(B10)</f>
        <v>0.11287712379549449</v>
      </c>
      <c r="D10" s="2">
        <f>-(1-B10)*_XLL.LOG2(MAX(1E-300,1-B10))</f>
        <v>0.028563418746326178</v>
      </c>
      <c r="E10" s="2">
        <f>C10+D10</f>
        <v>0.14144054254182067</v>
      </c>
    </row>
    <row r="11" spans="2:5" ht="12.75">
      <c r="B11" s="2">
        <f>B10+B$5</f>
        <v>0.03</v>
      </c>
      <c r="C11" s="2">
        <f>-B11*_XLL.LOG2(B11)</f>
        <v>0.15176681067160705</v>
      </c>
      <c r="D11" s="2">
        <f>-(1-B11)*_XLL.LOG2(MAX(1E-300,1-B11))</f>
        <v>0.04262504715996914</v>
      </c>
      <c r="E11" s="2">
        <f>C11+D11</f>
        <v>0.1943918578315762</v>
      </c>
    </row>
    <row r="12" spans="2:5" ht="12.75">
      <c r="B12" s="2">
        <f>B11+B$5</f>
        <v>0.04</v>
      </c>
      <c r="C12" s="2">
        <f>-B12*_XLL.LOG2(B12)</f>
        <v>0.185754247590989</v>
      </c>
      <c r="D12" s="2">
        <f>-(1-B12)*_XLL.LOG2(MAX(1E-300,1-B12))</f>
        <v>0.05653794149142582</v>
      </c>
      <c r="E12" s="2">
        <f>C12+D12</f>
        <v>0.24229218908241482</v>
      </c>
    </row>
    <row r="13" spans="2:5" ht="12.75">
      <c r="B13" s="2">
        <f>B12+B$5</f>
        <v>0.05</v>
      </c>
      <c r="C13" s="2">
        <f>-B13*_XLL.LOG2(B13)</f>
        <v>0.21609640474436814</v>
      </c>
      <c r="D13" s="2">
        <f>-(1-B13)*_XLL.LOG2(MAX(1E-300,1-B13))</f>
        <v>0.07030055237158808</v>
      </c>
      <c r="E13" s="2">
        <f>C13+D13</f>
        <v>0.28639695711595625</v>
      </c>
    </row>
    <row r="14" spans="2:5" ht="12.75">
      <c r="B14" s="2">
        <f>B13+B$5</f>
        <v>0.060000000000000005</v>
      </c>
      <c r="C14" s="2">
        <f>-B14*_XLL.LOG2(B14)</f>
        <v>0.24353362134321413</v>
      </c>
      <c r="D14" s="2">
        <f>-(1-B14)*_XLL.LOG2(MAX(1E-300,1-B14))</f>
        <v>0.08391129781126216</v>
      </c>
      <c r="E14" s="2">
        <f>C14+D14</f>
        <v>0.32744491915447627</v>
      </c>
    </row>
    <row r="15" spans="2:5" ht="12.75">
      <c r="B15" s="2">
        <f>B14+B$5</f>
        <v>0.07</v>
      </c>
      <c r="C15" s="2">
        <f>-B15*_XLL.LOG2(B15)</f>
        <v>0.26855508874019846</v>
      </c>
      <c r="D15" s="2">
        <f>-(1-B15)*_XLL.LOG2(MAX(1E-300,1-B15))</f>
        <v>0.09736856216002486</v>
      </c>
      <c r="E15" s="2">
        <f>C15+D15</f>
        <v>0.36592365090022333</v>
      </c>
    </row>
    <row r="16" spans="2:5" ht="12.75">
      <c r="B16" s="2">
        <f>B15+B$5</f>
        <v>0.08</v>
      </c>
      <c r="C16" s="2">
        <f>-B16*_XLL.LOG2(B16)</f>
        <v>0.29150849518197797</v>
      </c>
      <c r="D16" s="2">
        <f>-(1-B16)*_XLL.LOG2(MAX(1E-300,1-B16))</f>
        <v>0.11067069502029483</v>
      </c>
      <c r="E16" s="2">
        <f>C16+D16</f>
        <v>0.4021791902022728</v>
      </c>
    </row>
    <row r="17" spans="2:5" ht="12.75">
      <c r="B17" s="2">
        <f>B16+B$5</f>
        <v>0.09</v>
      </c>
      <c r="C17" s="2">
        <f>-B17*_XLL.LOG2(B17)</f>
        <v>0.31265380694991707</v>
      </c>
      <c r="D17" s="2">
        <f>-(1-B17)*_XLL.LOG2(MAX(1E-300,1-B17))</f>
        <v>0.12381601011418582</v>
      </c>
      <c r="E17" s="2">
        <f>C17+D17</f>
        <v>0.43646981706410287</v>
      </c>
    </row>
    <row r="18" spans="2:5" ht="12.75">
      <c r="B18" s="2">
        <f>B17+B$5</f>
        <v>0.09999999999999999</v>
      </c>
      <c r="C18" s="2">
        <f>-B18*_XLL.LOG2(B18)</f>
        <v>0.33219280948873625</v>
      </c>
      <c r="D18" s="2">
        <f>-(1-B18)*_XLL.LOG2(MAX(1E-300,1-B18))</f>
        <v>0.13680278410054497</v>
      </c>
      <c r="E18" s="2">
        <f>C18+D18</f>
        <v>0.4689955935892812</v>
      </c>
    </row>
    <row r="19" spans="2:5" ht="12.75">
      <c r="B19" s="2">
        <f>B18+B$5</f>
        <v>0.10999999999999999</v>
      </c>
      <c r="C19" s="2">
        <f>-B19*_XLL.LOG2(B19)</f>
        <v>0.350286702825117</v>
      </c>
      <c r="D19" s="2">
        <f>-(1-B19)*_XLL.LOG2(MAX(1E-300,1-B19))</f>
        <v>0.14962925533941096</v>
      </c>
      <c r="E19" s="2">
        <f>C19+D19</f>
        <v>0.49991595816452794</v>
      </c>
    </row>
    <row r="20" spans="2:5" ht="12.75">
      <c r="B20" s="2">
        <f>B19+B$5</f>
        <v>0.11999999999999998</v>
      </c>
      <c r="C20" s="2">
        <f>-B20*_XLL.LOG2(B20)</f>
        <v>0.3670672426864282</v>
      </c>
      <c r="D20" s="2">
        <f>-(1-B20)*_XLL.LOG2(MAX(1E-300,1-B20))</f>
        <v>0.16229362260093616</v>
      </c>
      <c r="E20" s="2">
        <f>C20+D20</f>
        <v>0.5293608652873644</v>
      </c>
    </row>
    <row r="21" spans="2:5" ht="12.75">
      <c r="B21" s="2">
        <f>B20+B$5</f>
        <v>0.12999999999999998</v>
      </c>
      <c r="C21" s="2">
        <f>-B21*_XLL.LOG2(B21)</f>
        <v>0.3826441413123722</v>
      </c>
      <c r="D21" s="2">
        <f>-(1-B21)*_XLL.LOG2(MAX(1E-300,1-B21))</f>
        <v>0.17479404371561688</v>
      </c>
      <c r="E21" s="2">
        <f>C21+D21</f>
        <v>0.557438185027989</v>
      </c>
    </row>
    <row r="22" spans="2:5" ht="12.75">
      <c r="B22" s="2">
        <f>B21+B$5</f>
        <v>0.13999999999999999</v>
      </c>
      <c r="C22" s="2">
        <f>-B22*_XLL.LOG2(B22)</f>
        <v>0.39711017748039684</v>
      </c>
      <c r="D22" s="2">
        <f>-(1-B22)*_XLL.LOG2(MAX(1E-300,1-B22))</f>
        <v>0.18712863416245903</v>
      </c>
      <c r="E22" s="2">
        <f>C22+D22</f>
        <v>0.5842388116428558</v>
      </c>
    </row>
    <row r="23" spans="2:5" ht="12.75">
      <c r="B23" s="2">
        <f>B22+B$5</f>
        <v>0.15</v>
      </c>
      <c r="C23" s="2">
        <f>-B23*_XLL.LOG2(B23)</f>
        <v>0.4105448391249309</v>
      </c>
      <c r="D23" s="2">
        <f>-(1-B23)*_XLL.LOG2(MAX(1E-300,1-B23))</f>
        <v>0.19929546559146952</v>
      </c>
      <c r="E23" s="2">
        <f>C23+D23</f>
        <v>0.6098403047164004</v>
      </c>
    </row>
    <row r="24" spans="2:5" ht="12.75">
      <c r="B24" s="2">
        <f>B23+B$5</f>
        <v>0.16</v>
      </c>
      <c r="C24" s="2">
        <f>-B24*_XLL.LOG2(B24)</f>
        <v>0.42301699036395596</v>
      </c>
      <c r="D24" s="2">
        <f>-(1-B24)*_XLL.LOG2(MAX(1E-300,1-B24))</f>
        <v>0.21129256427661017</v>
      </c>
      <c r="E24" s="2">
        <f>C24+D24</f>
        <v>0.6343095546405662</v>
      </c>
    </row>
    <row r="25" spans="2:5" ht="12.75">
      <c r="B25" s="2">
        <f>B24+B$5</f>
        <v>0.17</v>
      </c>
      <c r="C25" s="2">
        <f>-B25*_XLL.LOG2(B25)</f>
        <v>0.4345868692491455</v>
      </c>
      <c r="D25" s="2">
        <f>-(1-B25)*_XLL.LOG2(MAX(1E-300,1-B25))</f>
        <v>0.22311790949507398</v>
      </c>
      <c r="E25" s="2">
        <f>C25+D25</f>
        <v>0.6577047787442195</v>
      </c>
    </row>
    <row r="26" spans="2:5" ht="12.75">
      <c r="B26" s="2">
        <f>B25+B$5</f>
        <v>0.18000000000000002</v>
      </c>
      <c r="C26" s="2">
        <f>-B26*_XLL.LOG2(B26)</f>
        <v>0.44530761389983425</v>
      </c>
      <c r="D26" s="2">
        <f>-(1-B26)*_XLL.LOG2(MAX(1E-300,1-B26))</f>
        <v>0.23476943182844567</v>
      </c>
      <c r="E26" s="2">
        <f>C26+D26</f>
        <v>0.6800770457282799</v>
      </c>
    </row>
    <row r="27" spans="2:5" ht="12.75">
      <c r="B27" s="2">
        <f>B26+B$5</f>
        <v>0.19000000000000003</v>
      </c>
      <c r="C27" s="2">
        <f>-B27*_XLL.LOG2(B27)</f>
        <v>0.4552264485029165</v>
      </c>
      <c r="D27" s="2">
        <f>-(1-B27)*_XLL.LOG2(MAX(1E-300,1-B27))</f>
        <v>0.24624501138098104</v>
      </c>
      <c r="E27" s="2">
        <f>C27+D27</f>
        <v>0.7014714598838976</v>
      </c>
    </row>
    <row r="28" spans="2:5" ht="12.75">
      <c r="B28" s="2">
        <f>B27+B$5</f>
        <v>0.20000000000000004</v>
      </c>
      <c r="C28" s="2">
        <f>-B28*_XLL.LOG2(B28)</f>
        <v>0.46438561897747255</v>
      </c>
      <c r="D28" s="2">
        <f>-(1-B28)*_XLL.LOG2(MAX(1E-300,1-B28))</f>
        <v>0.25754247590989</v>
      </c>
      <c r="E28" s="2">
        <f>C28+D28</f>
        <v>0.7219280948873625</v>
      </c>
    </row>
    <row r="29" spans="2:5" ht="12.75">
      <c r="B29" s="2">
        <f>B28+B$5</f>
        <v>0.21000000000000005</v>
      </c>
      <c r="C29" s="2">
        <f>-B29*_XLL.LOG2(B29)</f>
        <v>0.4728231410691526</v>
      </c>
      <c r="D29" s="2">
        <f>-(1-B29)*_XLL.LOG2(MAX(1E-300,1-B29))</f>
        <v>0.2686595988621213</v>
      </c>
      <c r="E29" s="2">
        <f>C29+D29</f>
        <v>0.7414827399312739</v>
      </c>
    </row>
    <row r="30" spans="2:5" ht="12.75">
      <c r="B30" s="2">
        <f>B29+B$5</f>
        <v>0.22000000000000006</v>
      </c>
      <c r="C30" s="2">
        <f>-B30*_XLL.LOG2(B30)</f>
        <v>0.4805734056502341</v>
      </c>
      <c r="D30" s="2">
        <f>-(1-B30)*_XLL.LOG2(MAX(1E-300,1-B30))</f>
        <v>0.2795940973117317</v>
      </c>
      <c r="E30" s="2">
        <f>C30+D30</f>
        <v>0.7601675029619658</v>
      </c>
    </row>
    <row r="31" spans="2:5" ht="12.75">
      <c r="B31" s="2">
        <f>B30+B$5</f>
        <v>0.23000000000000007</v>
      </c>
      <c r="C31" s="2">
        <f>-B31*_XLL.LOG2(B31)</f>
        <v>0.48766767375507375</v>
      </c>
      <c r="D31" s="2">
        <f>-(1-B31)*_XLL.LOG2(MAX(1E-300,1-B31))</f>
        <v>0.29034362979146405</v>
      </c>
      <c r="E31" s="2">
        <f>C31+D31</f>
        <v>0.7780113035465378</v>
      </c>
    </row>
    <row r="32" spans="2:5" ht="12.75">
      <c r="B32" s="2">
        <f>B31+B$5</f>
        <v>0.24000000000000007</v>
      </c>
      <c r="C32" s="2">
        <f>-B32*_XLL.LOG2(B32)</f>
        <v>0.49413448537285654</v>
      </c>
      <c r="D32" s="2">
        <f>-(1-B32)*_XLL.LOG2(MAX(1E-300,1-B32))</f>
        <v>0.3009057940116659</v>
      </c>
      <c r="E32" s="2">
        <f>C32+D32</f>
        <v>0.7950402793845224</v>
      </c>
    </row>
    <row r="33" spans="2:5" ht="12.75">
      <c r="B33" s="2">
        <f>B32+B$5</f>
        <v>0.25000000000000006</v>
      </c>
      <c r="C33" s="2">
        <f>-B33*_XLL.LOG2(B33)</f>
        <v>0.5</v>
      </c>
      <c r="D33" s="2">
        <f>-(1-B33)*_XLL.LOG2(MAX(1E-300,1-B33))</f>
        <v>0.31127812445913283</v>
      </c>
      <c r="E33" s="2">
        <f>C33+D33</f>
        <v>0.8112781244591328</v>
      </c>
    </row>
    <row r="34" spans="2:5" ht="12.75">
      <c r="B34" s="2">
        <f>B33+B$5</f>
        <v>0.26000000000000006</v>
      </c>
      <c r="C34" s="2">
        <f>-B34*_XLL.LOG2(B34)</f>
        <v>0.5052882826247445</v>
      </c>
      <c r="D34" s="2">
        <f>-(1-B34)*_XLL.LOG2(MAX(1E-300,1-B34))</f>
        <v>0.32145808986787344</v>
      </c>
      <c r="E34" s="2">
        <f>C34+D34</f>
        <v>0.8267463724926178</v>
      </c>
    </row>
    <row r="35" spans="2:5" ht="12.75">
      <c r="B35" s="2">
        <f>B34+B$5</f>
        <v>0.2700000000000001</v>
      </c>
      <c r="C35" s="2">
        <f>-B35*_XLL.LOG2(B35)</f>
        <v>0.5100215456550392</v>
      </c>
      <c r="D35" s="2">
        <f>-(1-B35)*_XLL.LOG2(MAX(1E-300,1-B35))</f>
        <v>0.3314430905531365</v>
      </c>
      <c r="E35" s="2">
        <f>C35+D35</f>
        <v>0.8414646362081757</v>
      </c>
    </row>
    <row r="36" spans="2:5" ht="12.75">
      <c r="B36" s="2">
        <f>B35+B$5</f>
        <v>0.2800000000000001</v>
      </c>
      <c r="C36" s="2">
        <f>-B36*_XLL.LOG2(B36)</f>
        <v>0.5142203549607938</v>
      </c>
      <c r="D36" s="2">
        <f>-(1-B36)*_XLL.LOG2(MAX(1E-300,1-B36))</f>
        <v>0.34123045559933696</v>
      </c>
      <c r="E36" s="2">
        <f>C36+D36</f>
        <v>0.8554508105601307</v>
      </c>
    </row>
    <row r="37" spans="2:5" ht="12.75">
      <c r="B37" s="2">
        <f>B36+B$5</f>
        <v>0.2900000000000001</v>
      </c>
      <c r="C37" s="2">
        <f>-B37*_XLL.LOG2(B37)</f>
        <v>0.5179038064476743</v>
      </c>
      <c r="D37" s="2">
        <f>-(1-B37)*_XLL.LOG2(MAX(1E-300,1-B37))</f>
        <v>0.3508174398917303</v>
      </c>
      <c r="E37" s="2">
        <f>C37+D37</f>
        <v>0.8687212463394046</v>
      </c>
    </row>
    <row r="38" spans="2:5" ht="12.75">
      <c r="B38" s="2">
        <f>B37+B$5</f>
        <v>0.3000000000000001</v>
      </c>
      <c r="C38" s="2">
        <f>-B38*_XLL.LOG2(B38)</f>
        <v>0.5210896782498619</v>
      </c>
      <c r="D38" s="2">
        <f>-(1-B38)*_XLL.LOG2(MAX(1E-300,1-B38))</f>
        <v>0.3602012209808308</v>
      </c>
      <c r="E38" s="2">
        <f>C38+D38</f>
        <v>0.8812908992306927</v>
      </c>
    </row>
    <row r="39" spans="2:5" ht="12.75">
      <c r="B39" s="2">
        <f>B38+B$5</f>
        <v>0.3100000000000001</v>
      </c>
      <c r="C39" s="2">
        <f>-B39*_XLL.LOG2(B39)</f>
        <v>0.5237945626102334</v>
      </c>
      <c r="D39" s="2">
        <f>-(1-B39)*_XLL.LOG2(MAX(1E-300,1-B39))</f>
        <v>0.3693788957676234</v>
      </c>
      <c r="E39" s="2">
        <f>C39+D39</f>
        <v>0.8931734583778568</v>
      </c>
    </row>
    <row r="40" spans="2:5" ht="12.75">
      <c r="B40" s="2">
        <f>B39+B$5</f>
        <v>0.3200000000000001</v>
      </c>
      <c r="C40" s="2">
        <f>-B40*_XLL.LOG2(B40)</f>
        <v>0.526033980727912</v>
      </c>
      <c r="D40" s="2">
        <f>-(1-B40)*_XLL.LOG2(MAX(1E-300,1-B40))</f>
        <v>0.378347476996582</v>
      </c>
      <c r="E40" s="2">
        <f>C40+D40</f>
        <v>0.904381457724494</v>
      </c>
    </row>
    <row r="41" spans="2:5" ht="12.75">
      <c r="B41" s="2">
        <f>B40+B$5</f>
        <v>0.3300000000000001</v>
      </c>
      <c r="C41" s="2">
        <f>-B41*_XLL.LOG2(B41)</f>
        <v>0.5278224832373695</v>
      </c>
      <c r="D41" s="2">
        <f>-(1-B41)*_XLL.LOG2(MAX(1E-300,1-B41))</f>
        <v>0.3871038895423581</v>
      </c>
      <c r="E41" s="2">
        <f>C41+D41</f>
        <v>0.9149263727797275</v>
      </c>
    </row>
    <row r="42" spans="2:5" ht="12.75">
      <c r="B42" s="2">
        <f>B41+B$5</f>
        <v>0.34000000000000014</v>
      </c>
      <c r="C42" s="2">
        <f>-B42*_XLL.LOG2(B42)</f>
        <v>0.529173738498291</v>
      </c>
      <c r="D42" s="2">
        <f>-(1-B42)*_XLL.LOG2(MAX(1E-300,1-B42))</f>
        <v>0.39564496647473907</v>
      </c>
      <c r="E42" s="2">
        <f>C42+D42</f>
        <v>0.9248187049730301</v>
      </c>
    </row>
    <row r="43" spans="2:5" ht="12.75">
      <c r="B43" s="2">
        <f>B42+B$5</f>
        <v>0.35000000000000014</v>
      </c>
      <c r="C43" s="2">
        <f>-B43*_XLL.LOG2(B43)</f>
        <v>0.5301006104904153</v>
      </c>
      <c r="D43" s="2">
        <f>-(1-B43)*_XLL.LOG2(MAX(1E-300,1-B43))</f>
        <v>0.40396744488507574</v>
      </c>
      <c r="E43" s="2">
        <f>C43+D43</f>
        <v>0.9340680553754911</v>
      </c>
    </row>
    <row r="44" spans="2:5" ht="12.75">
      <c r="B44" s="2">
        <f>B43+B$5</f>
        <v>0.36000000000000015</v>
      </c>
      <c r="C44" s="2">
        <f>-B44*_XLL.LOG2(B44)</f>
        <v>0.5306152277996684</v>
      </c>
      <c r="D44" s="2">
        <f>-(1-B44)*_XLL.LOG2(MAX(1E-300,1-B44))</f>
        <v>0.41206796145582386</v>
      </c>
      <c r="E44" s="2">
        <f>C44+D44</f>
        <v>0.9426831892554923</v>
      </c>
    </row>
    <row r="45" spans="2:5" ht="12.75">
      <c r="B45" s="2">
        <f>B44+B$5</f>
        <v>0.37000000000000016</v>
      </c>
      <c r="C45" s="2">
        <f>-B45*_XLL.LOG2(B45)</f>
        <v>0.5307290449339367</v>
      </c>
      <c r="D45" s="2">
        <f>-(1-B45)*_XLL.LOG2(MAX(1E-300,1-B45))</f>
        <v>0.4199430477531293</v>
      </c>
      <c r="E45" s="2">
        <f>C45+D45</f>
        <v>0.950672092687066</v>
      </c>
    </row>
    <row r="46" spans="2:5" ht="12.75">
      <c r="B46" s="2">
        <f>B45+B$5</f>
        <v>0.38000000000000017</v>
      </c>
      <c r="C46" s="2">
        <f>-B46*_XLL.LOG2(B46)</f>
        <v>0.530452897005833</v>
      </c>
      <c r="D46" s="2">
        <f>-(1-B46)*_XLL.LOG2(MAX(1E-300,1-B46))</f>
        <v>0.4275891252204667</v>
      </c>
      <c r="E46" s="2">
        <f>C46+D46</f>
        <v>0.9580420222262997</v>
      </c>
    </row>
    <row r="47" spans="2:5" ht="12.75">
      <c r="B47" s="2">
        <f>B46+B$5</f>
        <v>0.3900000000000002</v>
      </c>
      <c r="C47" s="2">
        <f>-B47*_XLL.LOG2(B47)</f>
        <v>0.5297970486558657</v>
      </c>
      <c r="D47" s="2">
        <f>-(1-B47)*_XLL.LOG2(MAX(1E-300,1-B47))</f>
        <v>0.43500249984922157</v>
      </c>
      <c r="E47" s="2">
        <f>C47+D47</f>
        <v>0.9647995485050873</v>
      </c>
    </row>
    <row r="48" spans="2:5" ht="12.75">
      <c r="B48" s="2">
        <f>B47+B$5</f>
        <v>0.4000000000000002</v>
      </c>
      <c r="C48" s="2">
        <f>-B48*_XLL.LOG2(B48)</f>
        <v>0.528771237954945</v>
      </c>
      <c r="D48" s="2">
        <f>-(1-B48)*_XLL.LOG2(MAX(1E-300,1-B48))</f>
        <v>0.44217935649972384</v>
      </c>
      <c r="E48" s="2">
        <f>C48+D48</f>
        <v>0.9709505944546688</v>
      </c>
    </row>
    <row r="49" spans="2:7" ht="13.5">
      <c r="B49" s="2">
        <f>B48+B$5</f>
        <v>0.4100000000000002</v>
      </c>
      <c r="C49" s="2">
        <f>-B49*_XLL.LOG2(B49)</f>
        <v>0.5273847159142228</v>
      </c>
      <c r="D49" s="2">
        <f>-(1-B49)*_XLL.LOG2(MAX(1E-300,1-B49))</f>
        <v>0.44911575284360133</v>
      </c>
      <c r="E49" s="2">
        <f>C49+D49</f>
        <v>0.976500468757824</v>
      </c>
      <c r="G49" s="2" t="s">
        <v>20</v>
      </c>
    </row>
    <row r="50" spans="2:7" ht="13.5">
      <c r="B50" s="2">
        <f>B49+B$5</f>
        <v>0.4200000000000002</v>
      </c>
      <c r="C50" s="2">
        <f>-B50*_XLL.LOG2(B50)</f>
        <v>0.525646282138305</v>
      </c>
      <c r="D50" s="2">
        <f>-(1-B50)*_XLL.LOG2(MAX(1E-300,1-B50))</f>
        <v>0.4558076128953486</v>
      </c>
      <c r="E50" s="2">
        <f>C50+D50</f>
        <v>0.9814538950336535</v>
      </c>
      <c r="G50" s="2" t="s">
        <v>21</v>
      </c>
    </row>
    <row r="51" spans="2:5" ht="12.75">
      <c r="B51" s="2">
        <f>B50+B$5</f>
        <v>0.4300000000000002</v>
      </c>
      <c r="C51" s="2">
        <f>-B51*_XLL.LOG2(B51)</f>
        <v>0.5235643170812294</v>
      </c>
      <c r="D51" s="2">
        <f>-(1-B51)*_XLL.LOG2(MAX(1E-300,1-B51))</f>
        <v>0.4622507200976904</v>
      </c>
      <c r="E51" s="2">
        <f>C51+D51</f>
        <v>0.9858150371789198</v>
      </c>
    </row>
    <row r="52" spans="2:5" ht="12.75">
      <c r="B52" s="2">
        <f>B51+B$5</f>
        <v>0.4400000000000002</v>
      </c>
      <c r="C52" s="2">
        <f>-B52*_XLL.LOG2(B52)</f>
        <v>0.521146811300468</v>
      </c>
      <c r="D52" s="2">
        <f>-(1-B52)*_XLL.LOG2(MAX(1E-300,1-B52))</f>
        <v>0.46844070992158765</v>
      </c>
      <c r="E52" s="2">
        <f>C52+D52</f>
        <v>0.9895875212220557</v>
      </c>
    </row>
    <row r="53" spans="2:5" ht="12.75">
      <c r="B53" s="2">
        <f>B52+B$5</f>
        <v>0.45000000000000023</v>
      </c>
      <c r="C53" s="2">
        <f>-B53*_XLL.LOG2(B53)</f>
        <v>0.5184013920502724</v>
      </c>
      <c r="D53" s="2">
        <f>-(1-B53)*_XLL.LOG2(MAX(1E-300,1-B53))</f>
        <v>0.47437306193753587</v>
      </c>
      <c r="E53" s="2">
        <f>C53+D53</f>
        <v>0.9927744539878083</v>
      </c>
    </row>
    <row r="54" spans="2:5" ht="12.75">
      <c r="B54" s="2">
        <f>B53+B$5</f>
        <v>0.46000000000000024</v>
      </c>
      <c r="C54" s="2">
        <f>-B54*_XLL.LOG2(B54)</f>
        <v>0.5153353475101474</v>
      </c>
      <c r="D54" s="2">
        <f>-(1-B54)*_XLL.LOG2(MAX(1E-300,1-B54))</f>
        <v>0.48004309131007844</v>
      </c>
      <c r="E54" s="2">
        <f>C54+D54</f>
        <v>0.9953784388202258</v>
      </c>
    </row>
    <row r="55" spans="2:5" ht="12.75">
      <c r="B55" s="2">
        <f>B54+B$5</f>
        <v>0.47000000000000025</v>
      </c>
      <c r="C55" s="2">
        <f>-B55*_XLL.LOG2(B55)</f>
        <v>0.511955648905631</v>
      </c>
      <c r="D55" s="2">
        <f>-(1-B55)*_XLL.LOG2(MAX(1E-300,1-B55))</f>
        <v>0.48544593966210864</v>
      </c>
      <c r="E55" s="2">
        <f>C55+D55</f>
        <v>0.9974015885677396</v>
      </c>
    </row>
    <row r="56" spans="2:5" ht="12.75">
      <c r="B56" s="2">
        <f>B55+B$5</f>
        <v>0.48000000000000026</v>
      </c>
      <c r="C56" s="2">
        <f>-B56*_XLL.LOG2(B56)</f>
        <v>0.5082689707457129</v>
      </c>
      <c r="D56" s="2">
        <f>-(1-B56)*_XLL.LOG2(MAX(1E-300,1-B56))</f>
        <v>0.490576565249489</v>
      </c>
      <c r="E56" s="2">
        <f>C56+D56</f>
        <v>0.9988455359952019</v>
      </c>
    </row>
    <row r="57" spans="2:5" ht="12.75">
      <c r="B57" s="2">
        <f>B56+B$5</f>
        <v>0.49000000000000027</v>
      </c>
      <c r="C57" s="2">
        <f>-B57*_XLL.LOG2(B57)</f>
        <v>0.504281709373163</v>
      </c>
      <c r="D57" s="2">
        <f>-(1-B57)*_XLL.LOG2(MAX(1E-300,1-B57))</f>
        <v>0.49542973237964694</v>
      </c>
      <c r="E57" s="2">
        <f>C57+D57</f>
        <v>0.9997114417528099</v>
      </c>
    </row>
    <row r="58" spans="2:5" ht="12.75">
      <c r="B58" s="2">
        <f>B57+B$5</f>
        <v>0.5000000000000002</v>
      </c>
      <c r="C58" s="2">
        <f>-B58*_XLL.LOG2(B58)</f>
        <v>0.4999999999999999</v>
      </c>
      <c r="D58" s="2">
        <f>-(1-B58)*_XLL.LOG2(MAX(1E-300,1-B58))</f>
        <v>0.5000000000000001</v>
      </c>
      <c r="E58" s="2">
        <f>C58+D58</f>
        <v>1</v>
      </c>
    </row>
    <row r="59" spans="2:5" ht="12.75">
      <c r="B59" s="2">
        <f>B58+B$5</f>
        <v>0.5100000000000002</v>
      </c>
      <c r="C59" s="2">
        <f>-B59*_XLL.LOG2(B59)</f>
        <v>0.4954297323796467</v>
      </c>
      <c r="D59" s="2">
        <f>-(1-B59)*_XLL.LOG2(MAX(1E-300,1-B59))</f>
        <v>0.5042817093731632</v>
      </c>
      <c r="E59" s="2">
        <f>C59+D59</f>
        <v>0.9997114417528099</v>
      </c>
    </row>
    <row r="60" spans="2:5" ht="12.75">
      <c r="B60" s="2">
        <f>B59+B$5</f>
        <v>0.5200000000000002</v>
      </c>
      <c r="C60" s="2">
        <f>-B60*_XLL.LOG2(B60)</f>
        <v>0.4905765652494888</v>
      </c>
      <c r="D60" s="2">
        <f>-(1-B60)*_XLL.LOG2(MAX(1E-300,1-B60))</f>
        <v>0.508268970745713</v>
      </c>
      <c r="E60" s="2">
        <f>C60+D60</f>
        <v>0.9988455359952018</v>
      </c>
    </row>
    <row r="61" spans="2:5" ht="12.75">
      <c r="B61" s="2">
        <f>B60+B$5</f>
        <v>0.5300000000000002</v>
      </c>
      <c r="C61" s="2">
        <f>-B61*_XLL.LOG2(B61)</f>
        <v>0.48544593966210836</v>
      </c>
      <c r="D61" s="2">
        <f>-(1-B61)*_XLL.LOG2(MAX(1E-300,1-B61))</f>
        <v>0.5119556489056312</v>
      </c>
      <c r="E61" s="2">
        <f>C61+D61</f>
        <v>0.9974015885677395</v>
      </c>
    </row>
    <row r="62" spans="2:5" ht="12.75">
      <c r="B62" s="2">
        <f>B61+B$5</f>
        <v>0.5400000000000003</v>
      </c>
      <c r="C62" s="2">
        <f>-B62*_XLL.LOG2(B62)</f>
        <v>0.48004309131007816</v>
      </c>
      <c r="D62" s="2">
        <f>-(1-B62)*_XLL.LOG2(MAX(1E-300,1-B62))</f>
        <v>0.5153353475101475</v>
      </c>
      <c r="E62" s="2">
        <f>C62+D62</f>
        <v>0.9953784388202257</v>
      </c>
    </row>
    <row r="63" spans="2:5" ht="12.75">
      <c r="B63" s="2">
        <f>B62+B$5</f>
        <v>0.5500000000000003</v>
      </c>
      <c r="C63" s="2">
        <f>-B63*_XLL.LOG2(B63)</f>
        <v>0.47437306193753564</v>
      </c>
      <c r="D63" s="2">
        <f>-(1-B63)*_XLL.LOG2(MAX(1E-300,1-B63))</f>
        <v>0.5184013920502726</v>
      </c>
      <c r="E63" s="2">
        <f>C63+D63</f>
        <v>0.9927744539878083</v>
      </c>
    </row>
    <row r="64" spans="2:5" ht="12.75">
      <c r="B64" s="2">
        <f>B63+B$5</f>
        <v>0.5600000000000003</v>
      </c>
      <c r="C64" s="2">
        <f>-B64*_XLL.LOG2(B64)</f>
        <v>0.4684407099215874</v>
      </c>
      <c r="D64" s="2">
        <f>-(1-B64)*_XLL.LOG2(MAX(1E-300,1-B64))</f>
        <v>0.5211468113004681</v>
      </c>
      <c r="E64" s="2">
        <f>C64+D64</f>
        <v>0.9895875212220555</v>
      </c>
    </row>
    <row r="65" spans="2:5" ht="12.75">
      <c r="B65" s="2">
        <f>B64+B$5</f>
        <v>0.5700000000000003</v>
      </c>
      <c r="C65" s="2">
        <f>-B65*_XLL.LOG2(B65)</f>
        <v>0.46225072009769014</v>
      </c>
      <c r="D65" s="2">
        <f>-(1-B65)*_XLL.LOG2(MAX(1E-300,1-B65))</f>
        <v>0.5235643170812296</v>
      </c>
      <c r="E65" s="2">
        <f>C65+D65</f>
        <v>0.9858150371789198</v>
      </c>
    </row>
    <row r="66" spans="2:5" ht="12.75">
      <c r="B66" s="2">
        <f>B65+B$5</f>
        <v>0.5800000000000003</v>
      </c>
      <c r="C66" s="2">
        <f>-B66*_XLL.LOG2(B66)</f>
        <v>0.45580761289534827</v>
      </c>
      <c r="D66" s="2">
        <f>-(1-B66)*_XLL.LOG2(MAX(1E-300,1-B66))</f>
        <v>0.5256462821383051</v>
      </c>
      <c r="E66" s="2">
        <f>C66+D66</f>
        <v>0.9814538950336533</v>
      </c>
    </row>
    <row r="67" spans="2:5" ht="12.75">
      <c r="B67" s="2">
        <f>B66+B$5</f>
        <v>0.5900000000000003</v>
      </c>
      <c r="C67" s="2">
        <f>-B67*_XLL.LOG2(B67)</f>
        <v>0.449115752843601</v>
      </c>
      <c r="D67" s="2">
        <f>-(1-B67)*_XLL.LOG2(MAX(1E-300,1-B67))</f>
        <v>0.5273847159142229</v>
      </c>
      <c r="E67" s="2">
        <f>C67+D67</f>
        <v>0.9765004687578238</v>
      </c>
    </row>
    <row r="68" spans="2:5" ht="12.75">
      <c r="B68" s="2">
        <f>B67+B$5</f>
        <v>0.6000000000000003</v>
      </c>
      <c r="C68" s="2">
        <f>-B68*_XLL.LOG2(B68)</f>
        <v>0.4421793564997235</v>
      </c>
      <c r="D68" s="2">
        <f>-(1-B68)*_XLL.LOG2(MAX(1E-300,1-B68))</f>
        <v>0.528771237954945</v>
      </c>
      <c r="E68" s="2">
        <f>C68+D68</f>
        <v>0.9709505944546685</v>
      </c>
    </row>
    <row r="69" spans="2:5" ht="12.75">
      <c r="B69" s="2">
        <f>B68+B$5</f>
        <v>0.6100000000000003</v>
      </c>
      <c r="C69" s="2">
        <f>-B69*_XLL.LOG2(B69)</f>
        <v>0.43500249984922124</v>
      </c>
      <c r="D69" s="2">
        <f>-(1-B69)*_XLL.LOG2(MAX(1E-300,1-B69))</f>
        <v>0.5297970486558657</v>
      </c>
      <c r="E69" s="2">
        <f>C69+D69</f>
        <v>0.964799548505087</v>
      </c>
    </row>
    <row r="70" spans="2:5" ht="12.75">
      <c r="B70" s="2">
        <f>B69+B$5</f>
        <v>0.6200000000000003</v>
      </c>
      <c r="C70" s="2">
        <f>-B70*_XLL.LOG2(B70)</f>
        <v>0.4275891252204664</v>
      </c>
      <c r="D70" s="2">
        <f>-(1-B70)*_XLL.LOG2(MAX(1E-300,1-B70))</f>
        <v>0.530452897005833</v>
      </c>
      <c r="E70" s="2">
        <f>C70+D70</f>
        <v>0.9580420222262993</v>
      </c>
    </row>
    <row r="71" spans="2:5" ht="12.75">
      <c r="B71" s="2">
        <f>B70+B$5</f>
        <v>0.6300000000000003</v>
      </c>
      <c r="C71" s="2">
        <f>-B71*_XLL.LOG2(B71)</f>
        <v>0.41994304775312885</v>
      </c>
      <c r="D71" s="2">
        <f>-(1-B71)*_XLL.LOG2(MAX(1E-300,1-B71))</f>
        <v>0.5307290449339367</v>
      </c>
      <c r="E71" s="2">
        <f>C71+D71</f>
        <v>0.9506720926870655</v>
      </c>
    </row>
    <row r="72" spans="2:5" ht="12.75">
      <c r="B72" s="2">
        <f>B71+B$5</f>
        <v>0.6400000000000003</v>
      </c>
      <c r="C72" s="2">
        <f>-B72*_XLL.LOG2(B72)</f>
        <v>0.41206796145582353</v>
      </c>
      <c r="D72" s="2">
        <f>-(1-B72)*_XLL.LOG2(MAX(1E-300,1-B72))</f>
        <v>0.5306152277996684</v>
      </c>
      <c r="E72" s="2">
        <f>C72+D72</f>
        <v>0.9426831892554919</v>
      </c>
    </row>
    <row r="73" spans="2:5" ht="12.75">
      <c r="B73" s="2">
        <f>B72+B$5</f>
        <v>0.6500000000000004</v>
      </c>
      <c r="C73" s="2">
        <f>-B73*_XLL.LOG2(B73)</f>
        <v>0.4039674448850753</v>
      </c>
      <c r="D73" s="2">
        <f>-(1-B73)*_XLL.LOG2(MAX(1E-300,1-B73))</f>
        <v>0.5301006104904153</v>
      </c>
      <c r="E73" s="2">
        <f>C73+D73</f>
        <v>0.9340680553754906</v>
      </c>
    </row>
    <row r="74" spans="2:5" ht="12.75">
      <c r="B74" s="2">
        <f>B73+B$5</f>
        <v>0.6600000000000004</v>
      </c>
      <c r="C74" s="2">
        <f>-B74*_XLL.LOG2(B74)</f>
        <v>0.3956449664747387</v>
      </c>
      <c r="D74" s="2">
        <f>-(1-B74)*_XLL.LOG2(MAX(1E-300,1-B74))</f>
        <v>0.529173738498291</v>
      </c>
      <c r="E74" s="2">
        <f>C74+D74</f>
        <v>0.9248187049730296</v>
      </c>
    </row>
    <row r="75" spans="2:5" ht="12.75">
      <c r="B75" s="2">
        <f>B74+B$5</f>
        <v>0.6700000000000004</v>
      </c>
      <c r="C75" s="2">
        <f>-B75*_XLL.LOG2(B75)</f>
        <v>0.38710388954235764</v>
      </c>
      <c r="D75" s="2">
        <f>-(1-B75)*_XLL.LOG2(MAX(1E-300,1-B75))</f>
        <v>0.5278224832373695</v>
      </c>
      <c r="E75" s="2">
        <f>C75+D75</f>
        <v>0.9149263727797271</v>
      </c>
    </row>
    <row r="76" spans="2:5" ht="12.75">
      <c r="B76" s="2">
        <f>B75+B$5</f>
        <v>0.6800000000000004</v>
      </c>
      <c r="C76" s="2">
        <f>-B76*_XLL.LOG2(B76)</f>
        <v>0.3783474769965816</v>
      </c>
      <c r="D76" s="2">
        <f>-(1-B76)*_XLL.LOG2(MAX(1E-300,1-B76))</f>
        <v>0.5260339807279119</v>
      </c>
      <c r="E76" s="2">
        <f>C76+D76</f>
        <v>0.9043814577244935</v>
      </c>
    </row>
    <row r="77" spans="2:5" ht="12.75">
      <c r="B77" s="2">
        <f>B76+B$5</f>
        <v>0.6900000000000004</v>
      </c>
      <c r="C77" s="2">
        <f>-B77*_XLL.LOG2(B77)</f>
        <v>0.369378895767623</v>
      </c>
      <c r="D77" s="2">
        <f>-(1-B77)*_XLL.LOG2(MAX(1E-300,1-B77))</f>
        <v>0.5237945626102333</v>
      </c>
      <c r="E77" s="2">
        <f>C77+D77</f>
        <v>0.8931734583778563</v>
      </c>
    </row>
    <row r="78" spans="2:5" ht="12.75">
      <c r="B78" s="2">
        <f>B77+B$5</f>
        <v>0.7000000000000004</v>
      </c>
      <c r="C78" s="2">
        <f>-B78*_XLL.LOG2(B78)</f>
        <v>0.36020122098083035</v>
      </c>
      <c r="D78" s="2">
        <f>-(1-B78)*_XLL.LOG2(MAX(1E-300,1-B78))</f>
        <v>0.5210896782498617</v>
      </c>
      <c r="E78" s="2">
        <f>C78+D78</f>
        <v>0.881290899230692</v>
      </c>
    </row>
    <row r="79" spans="2:5" ht="12.75">
      <c r="B79" s="2">
        <f>B78+B$5</f>
        <v>0.7100000000000004</v>
      </c>
      <c r="C79" s="2">
        <f>-B79*_XLL.LOG2(B79)</f>
        <v>0.35081743989172987</v>
      </c>
      <c r="D79" s="2">
        <f>-(1-B79)*_XLL.LOG2(MAX(1E-300,1-B79))</f>
        <v>0.5179038064476741</v>
      </c>
      <c r="E79" s="2">
        <f>C79+D79</f>
        <v>0.868721246339404</v>
      </c>
    </row>
    <row r="80" spans="2:5" ht="12.75">
      <c r="B80" s="2">
        <f>B79+B$5</f>
        <v>0.7200000000000004</v>
      </c>
      <c r="C80" s="2">
        <f>-B80*_XLL.LOG2(B80)</f>
        <v>0.3412304555993365</v>
      </c>
      <c r="D80" s="2">
        <f>-(1-B80)*_XLL.LOG2(MAX(1E-300,1-B80))</f>
        <v>0.5142203549607937</v>
      </c>
      <c r="E80" s="2">
        <f>C80+D80</f>
        <v>0.8554508105601302</v>
      </c>
    </row>
    <row r="81" spans="2:5" ht="12.75">
      <c r="B81" s="2">
        <f>B80+B$5</f>
        <v>0.7300000000000004</v>
      </c>
      <c r="C81" s="2">
        <f>-B81*_XLL.LOG2(B81)</f>
        <v>0.33144309055313603</v>
      </c>
      <c r="D81" s="2">
        <f>-(1-B81)*_XLL.LOG2(MAX(1E-300,1-B81))</f>
        <v>0.510021545655039</v>
      </c>
      <c r="E81" s="2">
        <f>C81+D81</f>
        <v>0.841464636208175</v>
      </c>
    </row>
    <row r="82" spans="2:5" ht="12.75">
      <c r="B82" s="2">
        <f>B81+B$5</f>
        <v>0.7400000000000004</v>
      </c>
      <c r="C82" s="2">
        <f>-B82*_XLL.LOG2(B82)</f>
        <v>0.32145808986787294</v>
      </c>
      <c r="D82" s="2">
        <f>-(1-B82)*_XLL.LOG2(MAX(1E-300,1-B82))</f>
        <v>0.5052882826247442</v>
      </c>
      <c r="E82" s="2">
        <f>C82+D82</f>
        <v>0.8267463724926172</v>
      </c>
    </row>
    <row r="83" spans="2:5" ht="12.75">
      <c r="B83" s="2">
        <f>B82+B$5</f>
        <v>0.7500000000000004</v>
      </c>
      <c r="C83" s="2">
        <f>-B83*_XLL.LOG2(B83)</f>
        <v>0.31127812445913244</v>
      </c>
      <c r="D83" s="2">
        <f>-(1-B83)*_XLL.LOG2(MAX(1E-300,1-B83))</f>
        <v>0.4999999999999998</v>
      </c>
      <c r="E83" s="2">
        <f>C83+D83</f>
        <v>0.8112781244591323</v>
      </c>
    </row>
    <row r="84" spans="2:5" ht="12.75">
      <c r="B84" s="2">
        <f>B83+B$5</f>
        <v>0.7600000000000005</v>
      </c>
      <c r="C84" s="2">
        <f>-B84*_XLL.LOG2(B84)</f>
        <v>0.30090579401166534</v>
      </c>
      <c r="D84" s="2">
        <f>-(1-B84)*_XLL.LOG2(MAX(1E-300,1-B84))</f>
        <v>0.4941344853728562</v>
      </c>
      <c r="E84" s="2">
        <f>C84+D84</f>
        <v>0.7950402793845215</v>
      </c>
    </row>
    <row r="85" spans="2:5" ht="12.75">
      <c r="B85" s="2">
        <f>B84+B$5</f>
        <v>0.7700000000000005</v>
      </c>
      <c r="C85" s="2">
        <f>-B85*_XLL.LOG2(B85)</f>
        <v>0.29034362979146344</v>
      </c>
      <c r="D85" s="2">
        <f>-(1-B85)*_XLL.LOG2(MAX(1E-300,1-B85))</f>
        <v>0.4876676737550734</v>
      </c>
      <c r="E85" s="2">
        <f>C85+D85</f>
        <v>0.7780113035465368</v>
      </c>
    </row>
    <row r="86" spans="2:5" ht="12.75">
      <c r="B86" s="2">
        <f>B85+B$5</f>
        <v>0.7800000000000005</v>
      </c>
      <c r="C86" s="2">
        <f>-B86*_XLL.LOG2(B86)</f>
        <v>0.27959409731173107</v>
      </c>
      <c r="D86" s="2">
        <f>-(1-B86)*_XLL.LOG2(MAX(1E-300,1-B86))</f>
        <v>0.4805734056502337</v>
      </c>
      <c r="E86" s="2">
        <f>C86+D86</f>
        <v>0.7601675029619648</v>
      </c>
    </row>
    <row r="87" spans="2:5" ht="12.75">
      <c r="B87" s="2">
        <f>B86+B$5</f>
        <v>0.7900000000000005</v>
      </c>
      <c r="C87" s="2">
        <f>-B87*_XLL.LOG2(B87)</f>
        <v>0.2686595988621207</v>
      </c>
      <c r="D87" s="2">
        <f>-(1-B87)*_XLL.LOG2(MAX(1E-300,1-B87))</f>
        <v>0.47282314106915213</v>
      </c>
      <c r="E87" s="2">
        <f>C87+D87</f>
        <v>0.7414827399312729</v>
      </c>
    </row>
    <row r="88" spans="2:5" ht="12.75">
      <c r="B88" s="2">
        <f>B87+B$5</f>
        <v>0.8000000000000005</v>
      </c>
      <c r="C88" s="2">
        <f>-B88*_XLL.LOG2(B88)</f>
        <v>0.2575424759098894</v>
      </c>
      <c r="D88" s="2">
        <f>-(1-B88)*_XLL.LOG2(MAX(1E-300,1-B88))</f>
        <v>0.464385618977472</v>
      </c>
      <c r="E88" s="2">
        <f>C88+D88</f>
        <v>0.7219280948873614</v>
      </c>
    </row>
    <row r="89" spans="2:5" ht="12.75">
      <c r="B89" s="2">
        <f>B88+B$5</f>
        <v>0.8100000000000005</v>
      </c>
      <c r="C89" s="2">
        <f>-B89*_XLL.LOG2(B89)</f>
        <v>0.2462450113809804</v>
      </c>
      <c r="D89" s="2">
        <f>-(1-B89)*_XLL.LOG2(MAX(1E-300,1-B89))</f>
        <v>0.455226448502916</v>
      </c>
      <c r="E89" s="2">
        <f>C89+D89</f>
        <v>0.7014714598838964</v>
      </c>
    </row>
    <row r="90" spans="2:5" ht="12.75">
      <c r="B90" s="2">
        <f>B89+B$5</f>
        <v>0.8200000000000005</v>
      </c>
      <c r="C90" s="2">
        <f>-B90*_XLL.LOG2(B90)</f>
        <v>0.234769431828445</v>
      </c>
      <c r="D90" s="2">
        <f>-(1-B90)*_XLL.LOG2(MAX(1E-300,1-B90))</f>
        <v>0.44530761389983375</v>
      </c>
      <c r="E90" s="2">
        <f>C90+D90</f>
        <v>0.6800770457282788</v>
      </c>
    </row>
    <row r="91" spans="2:5" ht="12.75">
      <c r="B91" s="2">
        <f>B90+B$5</f>
        <v>0.8300000000000005</v>
      </c>
      <c r="C91" s="2">
        <f>-B91*_XLL.LOG2(B91)</f>
        <v>0.22311790949507337</v>
      </c>
      <c r="D91" s="2">
        <f>-(1-B91)*_XLL.LOG2(MAX(1E-300,1-B91))</f>
        <v>0.4345868692491449</v>
      </c>
      <c r="E91" s="2">
        <f>C91+D91</f>
        <v>0.6577047787442183</v>
      </c>
    </row>
    <row r="92" spans="2:5" ht="12.75">
      <c r="B92" s="2">
        <f>B91+B$5</f>
        <v>0.8400000000000005</v>
      </c>
      <c r="C92" s="2">
        <f>-B92*_XLL.LOG2(B92)</f>
        <v>0.21129256427660947</v>
      </c>
      <c r="D92" s="2">
        <f>-(1-B92)*_XLL.LOG2(MAX(1E-300,1-B92))</f>
        <v>0.4230169903639553</v>
      </c>
      <c r="E92" s="2">
        <f>C92+D92</f>
        <v>0.6343095546405648</v>
      </c>
    </row>
    <row r="93" spans="2:5" ht="12.75">
      <c r="B93" s="2">
        <f>B92+B$5</f>
        <v>0.8500000000000005</v>
      </c>
      <c r="C93" s="2">
        <f>-B93*_XLL.LOG2(B93)</f>
        <v>0.19929546559146885</v>
      </c>
      <c r="D93" s="2">
        <f>-(1-B93)*_XLL.LOG2(MAX(1E-300,1-B93))</f>
        <v>0.4105448391249303</v>
      </c>
      <c r="E93" s="2">
        <f>C93+D93</f>
        <v>0.6098403047163992</v>
      </c>
    </row>
    <row r="94" spans="2:5" ht="12.75">
      <c r="B94" s="2">
        <f>B93+B$5</f>
        <v>0.8600000000000005</v>
      </c>
      <c r="C94" s="2">
        <f>-B94*_XLL.LOG2(B94)</f>
        <v>0.18712863416245834</v>
      </c>
      <c r="D94" s="2">
        <f>-(1-B94)*_XLL.LOG2(MAX(1E-300,1-B94))</f>
        <v>0.3971101774803961</v>
      </c>
      <c r="E94" s="2">
        <f>C94+D94</f>
        <v>0.5842388116428545</v>
      </c>
    </row>
    <row r="95" spans="2:5" ht="12.75">
      <c r="B95" s="2">
        <f>B94+B$5</f>
        <v>0.8700000000000006</v>
      </c>
      <c r="C95" s="2">
        <f>-B95*_XLL.LOG2(B95)</f>
        <v>0.1747940437156162</v>
      </c>
      <c r="D95" s="2">
        <f>-(1-B95)*_XLL.LOG2(MAX(1E-300,1-B95))</f>
        <v>0.38264414131237146</v>
      </c>
      <c r="E95" s="2">
        <f>C95+D95</f>
        <v>0.5574381850279877</v>
      </c>
    </row>
    <row r="96" spans="2:5" ht="12.75">
      <c r="B96" s="2">
        <f>B95+B$5</f>
        <v>0.8800000000000006</v>
      </c>
      <c r="C96" s="2">
        <f>-B96*_XLL.LOG2(B96)</f>
        <v>0.1622936226009354</v>
      </c>
      <c r="D96" s="2">
        <f>-(1-B96)*_XLL.LOG2(MAX(1E-300,1-B96))</f>
        <v>0.3670672426864273</v>
      </c>
      <c r="E96" s="2">
        <f>C96+D96</f>
        <v>0.5293608652873627</v>
      </c>
    </row>
    <row r="97" spans="2:5" ht="12.75">
      <c r="B97" s="2">
        <f>B96+B$5</f>
        <v>0.8900000000000006</v>
      </c>
      <c r="C97" s="2">
        <f>-B97*_XLL.LOG2(B97)</f>
        <v>0.14962925533941027</v>
      </c>
      <c r="D97" s="2">
        <f>-(1-B97)*_XLL.LOG2(MAX(1E-300,1-B97))</f>
        <v>0.35028670282511604</v>
      </c>
      <c r="E97" s="2">
        <f>C97+D97</f>
        <v>0.4999159581645263</v>
      </c>
    </row>
    <row r="98" spans="2:5" ht="12.75">
      <c r="B98" s="2">
        <f>B97+B$5</f>
        <v>0.9000000000000006</v>
      </c>
      <c r="C98" s="2">
        <f>-B98*_XLL.LOG2(B98)</f>
        <v>0.13680278410054425</v>
      </c>
      <c r="D98" s="2">
        <f>-(1-B98)*_XLL.LOG2(MAX(1E-300,1-B98))</f>
        <v>0.33219280948873514</v>
      </c>
      <c r="E98" s="2">
        <f>C98+D98</f>
        <v>0.4689955935892794</v>
      </c>
    </row>
    <row r="99" spans="2:5" ht="12.75">
      <c r="B99" s="2">
        <f>B98+B$5</f>
        <v>0.9100000000000006</v>
      </c>
      <c r="C99" s="2">
        <f>-B99*_XLL.LOG2(B99)</f>
        <v>0.12381601011418511</v>
      </c>
      <c r="D99" s="2">
        <f>-(1-B99)*_XLL.LOG2(MAX(1E-300,1-B99))</f>
        <v>0.31265380694991596</v>
      </c>
      <c r="E99" s="2">
        <f>C99+D99</f>
        <v>0.43646981706410104</v>
      </c>
    </row>
    <row r="100" spans="2:5" ht="12.75">
      <c r="B100" s="2">
        <f>B99+B$5</f>
        <v>0.9200000000000006</v>
      </c>
      <c r="C100" s="2">
        <f>-B100*_XLL.LOG2(B100)</f>
        <v>0.1106706950202941</v>
      </c>
      <c r="D100" s="2">
        <f>-(1-B100)*_XLL.LOG2(MAX(1E-300,1-B100))</f>
        <v>0.2915084951819767</v>
      </c>
      <c r="E100" s="2">
        <f>C100+D100</f>
        <v>0.4021791902022708</v>
      </c>
    </row>
    <row r="101" spans="2:5" ht="12.75">
      <c r="B101" s="2">
        <f>B100+B$5</f>
        <v>0.9300000000000006</v>
      </c>
      <c r="C101" s="2">
        <f>-B101*_XLL.LOG2(B101)</f>
        <v>0.09736856216002396</v>
      </c>
      <c r="D101" s="2">
        <f>-(1-B101)*_XLL.LOG2(MAX(1E-300,1-B101))</f>
        <v>0.268555088740197</v>
      </c>
      <c r="E101" s="2">
        <f>C101+D101</f>
        <v>0.36592365090022094</v>
      </c>
    </row>
    <row r="102" spans="2:5" ht="12.75">
      <c r="B102" s="2">
        <f>B101+B$5</f>
        <v>0.9400000000000006</v>
      </c>
      <c r="C102" s="2">
        <f>-B102*_XLL.LOG2(B102)</f>
        <v>0.08391129781126125</v>
      </c>
      <c r="D102" s="2">
        <f>-(1-B102)*_XLL.LOG2(MAX(1E-300,1-B102))</f>
        <v>0.24353362134321252</v>
      </c>
      <c r="E102" s="2">
        <f>C102+D102</f>
        <v>0.32744491915447377</v>
      </c>
    </row>
    <row r="103" spans="2:5" ht="12.75">
      <c r="B103" s="2">
        <f>B102+B$5</f>
        <v>0.9500000000000006</v>
      </c>
      <c r="C103" s="2">
        <f>-B103*_XLL.LOG2(B103)</f>
        <v>0.07030055237158717</v>
      </c>
      <c r="D103" s="2">
        <f>-(1-B103)*_XLL.LOG2(MAX(1E-300,1-B103))</f>
        <v>0.21609640474436634</v>
      </c>
      <c r="E103" s="2">
        <f>C103+D103</f>
        <v>0.2863969571159535</v>
      </c>
    </row>
    <row r="104" spans="2:5" ht="12.75">
      <c r="B104" s="2">
        <f>B103+B$5</f>
        <v>0.9600000000000006</v>
      </c>
      <c r="C104" s="2">
        <f>-B104*_XLL.LOG2(B104)</f>
        <v>0.0565379414914249</v>
      </c>
      <c r="D104" s="2">
        <f>-(1-B104)*_XLL.LOG2(MAX(1E-300,1-B104))</f>
        <v>0.18575424759098697</v>
      </c>
      <c r="E104" s="2">
        <f>C104+D104</f>
        <v>0.24229218908241187</v>
      </c>
    </row>
    <row r="105" spans="2:5" ht="12.75">
      <c r="B105" s="2">
        <f>B104+B$5</f>
        <v>0.9700000000000006</v>
      </c>
      <c r="C105" s="2">
        <f>-B105*_XLL.LOG2(B105)</f>
        <v>0.04262504715996822</v>
      </c>
      <c r="D105" s="2">
        <f>-(1-B105)*_XLL.LOG2(MAX(1E-300,1-B105))</f>
        <v>0.15176681067160475</v>
      </c>
      <c r="E105" s="2">
        <f>C105+D105</f>
        <v>0.19439185783157298</v>
      </c>
    </row>
    <row r="106" spans="2:5" ht="12.75">
      <c r="B106" s="2">
        <f>B105+B$5</f>
        <v>0.9800000000000006</v>
      </c>
      <c r="C106" s="2">
        <f>-B106*_XLL.LOG2(B106)</f>
        <v>0.028563418746325234</v>
      </c>
      <c r="D106" s="2">
        <f>-(1-B106)*_XLL.LOG2(MAX(1E-300,1-B106))</f>
        <v>0.11287712379549177</v>
      </c>
      <c r="E106" s="2">
        <f>C106+D106</f>
        <v>0.141440542541817</v>
      </c>
    </row>
    <row r="107" spans="2:5" ht="12.75">
      <c r="B107" s="2">
        <f>B106+B$5</f>
        <v>0.9900000000000007</v>
      </c>
      <c r="C107" s="2">
        <f>-B107*_XLL.LOG2(B107)</f>
        <v>0.014354573998162987</v>
      </c>
      <c r="D107" s="2">
        <f>-(1-B107)*_XLL.LOG2(MAX(1E-300,1-B107))</f>
        <v>0.06643856189774383</v>
      </c>
      <c r="E107" s="2">
        <f>C107+D107</f>
        <v>0.08079313589590682</v>
      </c>
    </row>
    <row r="108" spans="2:5" ht="13.5">
      <c r="B108" s="2">
        <v>1</v>
      </c>
      <c r="C108" s="2">
        <f>-B108*_XLL.LOG2(B108)</f>
        <v>0</v>
      </c>
      <c r="D108" s="2">
        <f>-(1-B108)*_XLL.LOG2(MAX(1E-300,1-B108))</f>
        <v>0</v>
      </c>
      <c r="E108" s="2">
        <f>C108+D108</f>
        <v>0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2011-03-08T02:55:57Z</dcterms:created>
  <dcterms:modified xsi:type="dcterms:W3CDTF">2012-11-12T17:44:14Z</dcterms:modified>
  <cp:category/>
  <cp:version/>
  <cp:contentType/>
  <cp:contentStatus/>
</cp:coreProperties>
</file>